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５章\例題5-1無機化合物の高温物性\教員用\"/>
    </mc:Choice>
  </mc:AlternateContent>
  <bookViews>
    <workbookView xWindow="720" yWindow="560" windowWidth="15480" windowHeight="10190"/>
  </bookViews>
  <sheets>
    <sheet name="Sheet1" sheetId="1" r:id="rId1"/>
    <sheet name="グラフ1" sheetId="2" r:id="rId2"/>
  </sheets>
  <calcPr calcId="162913"/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 s="1"/>
  <c r="D17" i="1"/>
  <c r="B18" i="1"/>
  <c r="C18" i="1" s="1"/>
  <c r="D18" i="1"/>
  <c r="B19" i="1"/>
  <c r="C19" i="1"/>
  <c r="D19" i="1"/>
  <c r="B20" i="1"/>
  <c r="C20" i="1"/>
  <c r="D20" i="1"/>
  <c r="B21" i="1"/>
  <c r="C21" i="1" s="1"/>
  <c r="D21" i="1"/>
  <c r="B22" i="1"/>
  <c r="C22" i="1" s="1"/>
  <c r="D22" i="1"/>
  <c r="B23" i="1"/>
  <c r="C23" i="1"/>
  <c r="D23" i="1"/>
  <c r="B24" i="1"/>
  <c r="C24" i="1"/>
  <c r="D24" i="1"/>
  <c r="B25" i="1"/>
  <c r="C25" i="1" s="1"/>
  <c r="D25" i="1"/>
  <c r="B26" i="1"/>
  <c r="C26" i="1" s="1"/>
  <c r="D26" i="1"/>
  <c r="B27" i="1"/>
  <c r="C27" i="1"/>
  <c r="D27" i="1"/>
  <c r="B28" i="1"/>
  <c r="C28" i="1"/>
  <c r="D28" i="1"/>
  <c r="B29" i="1"/>
  <c r="C29" i="1" s="1"/>
  <c r="D29" i="1"/>
  <c r="B30" i="1"/>
  <c r="C30" i="1" s="1"/>
  <c r="D30" i="1"/>
  <c r="D14" i="1" l="1"/>
  <c r="B14" i="1"/>
  <c r="C14" i="1" s="1"/>
</calcChain>
</file>

<file path=xl/sharedStrings.xml><?xml version="1.0" encoding="utf-8"?>
<sst xmlns="http://schemas.openxmlformats.org/spreadsheetml/2006/main" count="15" uniqueCount="15">
  <si>
    <r>
      <t>KCｌの密度</t>
    </r>
    <r>
      <rPr>
        <i/>
        <sz val="11"/>
        <rFont val="ＭＳ Ｐゴシック"/>
        <family val="3"/>
        <charset val="128"/>
      </rPr>
      <t>ρ</t>
    </r>
    <r>
      <rPr>
        <sz val="11"/>
        <rFont val="ＭＳ Ｐゴシック"/>
        <family val="3"/>
        <charset val="128"/>
      </rPr>
      <t>[kg/m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</t>
    </r>
    <rPh sb="4" eb="6">
      <t>ミツド</t>
    </rPh>
    <phoneticPr fontId="1"/>
  </si>
  <si>
    <t>【例題5-1】高温におけるKCｌの定圧モル熱容量と密度との関係</t>
    <rPh sb="1" eb="3">
      <t>レイダイ</t>
    </rPh>
    <rPh sb="7" eb="9">
      <t>コウオン</t>
    </rPh>
    <rPh sb="17" eb="19">
      <t>テイアツ</t>
    </rPh>
    <rPh sb="21" eb="24">
      <t>ネツヨウリョウ</t>
    </rPh>
    <rPh sb="25" eb="27">
      <t>ミツド</t>
    </rPh>
    <rPh sb="29" eb="31">
      <t>カンケイ</t>
    </rPh>
    <phoneticPr fontId="1"/>
  </si>
  <si>
    <t>定数</t>
    <rPh sb="0" eb="2">
      <t>テイスウ</t>
    </rPh>
    <phoneticPr fontId="1"/>
  </si>
  <si>
    <r>
      <t>温度</t>
    </r>
    <r>
      <rPr>
        <i/>
        <sz val="11"/>
        <rFont val="ＭＳ Ｐゴシック"/>
        <family val="3"/>
        <charset val="128"/>
      </rPr>
      <t>θ</t>
    </r>
    <r>
      <rPr>
        <sz val="11"/>
        <rFont val="ＭＳ Ｐゴシック"/>
        <family val="3"/>
        <charset val="128"/>
      </rPr>
      <t>[℃]</t>
    </r>
    <rPh sb="0" eb="2">
      <t>オンド</t>
    </rPh>
    <phoneticPr fontId="1"/>
  </si>
  <si>
    <r>
      <t>温度</t>
    </r>
    <r>
      <rPr>
        <i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[K]</t>
    </r>
    <rPh sb="0" eb="2">
      <t>オンド</t>
    </rPh>
    <phoneticPr fontId="1"/>
  </si>
  <si>
    <t>定圧モル比熱</t>
    <rPh sb="0" eb="2">
      <t>テイアツ</t>
    </rPh>
    <rPh sb="4" eb="6">
      <t>ヒネツ</t>
    </rPh>
    <phoneticPr fontId="1"/>
  </si>
  <si>
    <t>密度</t>
    <rPh sb="0" eb="2">
      <t>ミツド</t>
    </rPh>
    <phoneticPr fontId="1"/>
  </si>
  <si>
    <r>
      <t>ρ</t>
    </r>
    <r>
      <rPr>
        <i/>
        <vertAlign val="subscript"/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[kg/m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]＝</t>
    </r>
    <phoneticPr fontId="1"/>
  </si>
  <si>
    <r>
      <t>α</t>
    </r>
    <r>
      <rPr>
        <sz val="11"/>
        <rFont val="ＭＳ Ｐゴシック"/>
        <family val="3"/>
        <charset val="128"/>
      </rPr>
      <t>[kg/（m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･K)]＝</t>
    </r>
    <phoneticPr fontId="1"/>
  </si>
  <si>
    <r>
      <t>β</t>
    </r>
    <r>
      <rPr>
        <sz val="11"/>
        <rFont val="ＭＳ Ｐゴシック"/>
        <family val="3"/>
        <charset val="128"/>
      </rPr>
      <t>[kg/（m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･K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)]＝</t>
    </r>
    <phoneticPr fontId="1"/>
  </si>
  <si>
    <r>
      <t>γ</t>
    </r>
    <r>
      <rPr>
        <sz val="11"/>
        <rFont val="ＭＳ Ｐゴシック"/>
        <family val="3"/>
        <charset val="128"/>
      </rPr>
      <t>[kg/（m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･K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)]＝</t>
    </r>
    <phoneticPr fontId="1"/>
  </si>
  <si>
    <r>
      <t>c</t>
    </r>
    <r>
      <rPr>
        <sz val="11"/>
        <rFont val="ＭＳ Ｐゴシック"/>
        <family val="3"/>
        <charset val="128"/>
      </rPr>
      <t>[J･K/mol]＝</t>
    </r>
    <phoneticPr fontId="1"/>
  </si>
  <si>
    <r>
      <t>b</t>
    </r>
    <r>
      <rPr>
        <sz val="11"/>
        <rFont val="ＭＳ Ｐゴシック"/>
        <family val="3"/>
        <charset val="128"/>
      </rPr>
      <t>[J/(mol･K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)]＝</t>
    </r>
    <phoneticPr fontId="1"/>
  </si>
  <si>
    <r>
      <t>a</t>
    </r>
    <r>
      <rPr>
        <sz val="11"/>
        <rFont val="ＭＳ Ｐゴシック"/>
        <family val="3"/>
        <charset val="128"/>
      </rPr>
      <t>[J/(mol･K)]＝</t>
    </r>
    <phoneticPr fontId="1"/>
  </si>
  <si>
    <r>
      <t>KCｌのモル熱容量</t>
    </r>
    <r>
      <rPr>
        <i/>
        <sz val="11"/>
        <rFont val="ＭＳ Ｐゴシック"/>
        <family val="3"/>
        <charset val="128"/>
      </rPr>
      <t>C</t>
    </r>
    <r>
      <rPr>
        <i/>
        <vertAlign val="subscript"/>
        <sz val="11"/>
        <rFont val="ＭＳ Ｐゴシック"/>
        <family val="3"/>
        <charset val="128"/>
      </rPr>
      <t>p</t>
    </r>
    <r>
      <rPr>
        <sz val="11"/>
        <rFont val="ＭＳ Ｐゴシック"/>
        <family val="3"/>
        <charset val="128"/>
      </rPr>
      <t>[J/(mol・K)]</t>
    </r>
    <rPh sb="6" eb="9">
      <t>ネツヨウリョウ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</si>
</sst>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00E+0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vertAlign val="sub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1" fontId="0" fillId="0" borderId="6" xfId="0" applyNumberFormat="1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r>
              <a:rPr lang="ja-JP"/>
              <a:t>図○○　高温下における</a:t>
            </a:r>
            <a:r>
              <a:rPr lang="en-US"/>
              <a:t>KC</a:t>
            </a:r>
            <a:r>
              <a:rPr lang="ja-JP"/>
              <a:t>ｌのモル熱容量</a:t>
            </a:r>
          </a:p>
        </c:rich>
      </c:tx>
      <c:layout>
        <c:manualLayout>
          <c:xMode val="edge"/>
          <c:yMode val="edge"/>
          <c:x val="0.31210644657911041"/>
          <c:y val="0.930412461071496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36997492334463"/>
          <c:y val="3.2177613088292235E-2"/>
          <c:w val="0.70503738700369201"/>
          <c:h val="0.78241616333497521"/>
        </c:manualLayout>
      </c:layout>
      <c:scatterChart>
        <c:scatterStyle val="smoothMarker"/>
        <c:varyColors val="0"/>
        <c:ser>
          <c:idx val="0"/>
          <c:order val="0"/>
          <c:tx>
            <c:v>モル熱容量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Sheet1!$A$14:$A$30</c:f>
              <c:numCache>
                <c:formatCode>General</c:formatCode>
                <c:ptCount val="17"/>
                <c:pt idx="0">
                  <c:v>790</c:v>
                </c:pt>
                <c:pt idx="1">
                  <c:v>800</c:v>
                </c:pt>
                <c:pt idx="2">
                  <c:v>810</c:v>
                </c:pt>
                <c:pt idx="3">
                  <c:v>820</c:v>
                </c:pt>
                <c:pt idx="4">
                  <c:v>830</c:v>
                </c:pt>
                <c:pt idx="5">
                  <c:v>840</c:v>
                </c:pt>
                <c:pt idx="6">
                  <c:v>850</c:v>
                </c:pt>
                <c:pt idx="7">
                  <c:v>860</c:v>
                </c:pt>
                <c:pt idx="8">
                  <c:v>870</c:v>
                </c:pt>
                <c:pt idx="9">
                  <c:v>880</c:v>
                </c:pt>
                <c:pt idx="10">
                  <c:v>890</c:v>
                </c:pt>
                <c:pt idx="11">
                  <c:v>900</c:v>
                </c:pt>
                <c:pt idx="12">
                  <c:v>910</c:v>
                </c:pt>
                <c:pt idx="13">
                  <c:v>920</c:v>
                </c:pt>
                <c:pt idx="14">
                  <c:v>930</c:v>
                </c:pt>
                <c:pt idx="15">
                  <c:v>940</c:v>
                </c:pt>
                <c:pt idx="16">
                  <c:v>950</c:v>
                </c:pt>
              </c:numCache>
            </c:numRef>
          </c:xVal>
          <c:yVal>
            <c:numRef>
              <c:f>Sheet1!$C$14:$C$30</c:f>
              <c:numCache>
                <c:formatCode>0.000_ </c:formatCode>
                <c:ptCount val="17"/>
                <c:pt idx="0">
                  <c:v>64.799027164360282</c:v>
                </c:pt>
                <c:pt idx="1">
                  <c:v>65.011342612486686</c:v>
                </c:pt>
                <c:pt idx="2">
                  <c:v>65.223803750114342</c:v>
                </c:pt>
                <c:pt idx="3">
                  <c:v>65.436405270704995</c:v>
                </c:pt>
                <c:pt idx="4">
                  <c:v>65.649142107142794</c:v>
                </c:pt>
                <c:pt idx="5">
                  <c:v>65.862009418887354</c:v>
                </c:pt>
                <c:pt idx="6">
                  <c:v>66.075002579924117</c:v>
                </c:pt>
                <c:pt idx="7">
                  <c:v>66.288117167455667</c:v>
                </c:pt>
                <c:pt idx="8">
                  <c:v>66.501348951282523</c:v>
                </c:pt>
                <c:pt idx="9">
                  <c:v>66.714693883825689</c:v>
                </c:pt>
                <c:pt idx="10">
                  <c:v>66.928148090747058</c:v>
                </c:pt>
                <c:pt idx="11">
                  <c:v>67.141707862127149</c:v>
                </c:pt>
                <c:pt idx="12">
                  <c:v>67.355369644162494</c:v>
                </c:pt>
                <c:pt idx="13">
                  <c:v>67.569130031348138</c:v>
                </c:pt>
                <c:pt idx="14">
                  <c:v>67.782985759113032</c:v>
                </c:pt>
                <c:pt idx="15">
                  <c:v>67.996933696878585</c:v>
                </c:pt>
                <c:pt idx="16">
                  <c:v>68.210970841512903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EF-4467-9AFC-DDD27A99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45528"/>
        <c:axId val="294346512"/>
      </c:scatterChart>
      <c:scatterChart>
        <c:scatterStyle val="smoothMarker"/>
        <c:varyColors val="0"/>
        <c:ser>
          <c:idx val="1"/>
          <c:order val="1"/>
          <c:tx>
            <c:v>密度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xVal>
            <c:numRef>
              <c:f>Sheet1!$A$14:$A$30</c:f>
              <c:numCache>
                <c:formatCode>General</c:formatCode>
                <c:ptCount val="17"/>
                <c:pt idx="0">
                  <c:v>790</c:v>
                </c:pt>
                <c:pt idx="1">
                  <c:v>800</c:v>
                </c:pt>
                <c:pt idx="2">
                  <c:v>810</c:v>
                </c:pt>
                <c:pt idx="3">
                  <c:v>820</c:v>
                </c:pt>
                <c:pt idx="4">
                  <c:v>830</c:v>
                </c:pt>
                <c:pt idx="5">
                  <c:v>840</c:v>
                </c:pt>
                <c:pt idx="6">
                  <c:v>850</c:v>
                </c:pt>
                <c:pt idx="7">
                  <c:v>860</c:v>
                </c:pt>
                <c:pt idx="8">
                  <c:v>870</c:v>
                </c:pt>
                <c:pt idx="9">
                  <c:v>880</c:v>
                </c:pt>
                <c:pt idx="10">
                  <c:v>890</c:v>
                </c:pt>
                <c:pt idx="11">
                  <c:v>900</c:v>
                </c:pt>
                <c:pt idx="12">
                  <c:v>910</c:v>
                </c:pt>
                <c:pt idx="13">
                  <c:v>920</c:v>
                </c:pt>
                <c:pt idx="14">
                  <c:v>930</c:v>
                </c:pt>
                <c:pt idx="15">
                  <c:v>940</c:v>
                </c:pt>
                <c:pt idx="16">
                  <c:v>950</c:v>
                </c:pt>
              </c:numCache>
            </c:numRef>
          </c:xVal>
          <c:yVal>
            <c:numRef>
              <c:f>Sheet1!$D$14:$D$30</c:f>
              <c:numCache>
                <c:formatCode>0.000E+00</c:formatCode>
                <c:ptCount val="17"/>
                <c:pt idx="0">
                  <c:v>1512.8</c:v>
                </c:pt>
                <c:pt idx="1">
                  <c:v>1507</c:v>
                </c:pt>
                <c:pt idx="2">
                  <c:v>1501.2</c:v>
                </c:pt>
                <c:pt idx="3">
                  <c:v>1495.4</c:v>
                </c:pt>
                <c:pt idx="4">
                  <c:v>1489.6</c:v>
                </c:pt>
                <c:pt idx="5">
                  <c:v>1483.8</c:v>
                </c:pt>
                <c:pt idx="6">
                  <c:v>1478</c:v>
                </c:pt>
                <c:pt idx="7">
                  <c:v>1472.2</c:v>
                </c:pt>
                <c:pt idx="8">
                  <c:v>1466.4</c:v>
                </c:pt>
                <c:pt idx="9">
                  <c:v>1460.6</c:v>
                </c:pt>
                <c:pt idx="10">
                  <c:v>1454.8000000000002</c:v>
                </c:pt>
                <c:pt idx="11">
                  <c:v>1449</c:v>
                </c:pt>
                <c:pt idx="12">
                  <c:v>1443.2</c:v>
                </c:pt>
                <c:pt idx="13">
                  <c:v>1437.4</c:v>
                </c:pt>
                <c:pt idx="14">
                  <c:v>1431.6</c:v>
                </c:pt>
                <c:pt idx="15">
                  <c:v>1425.8000000000002</c:v>
                </c:pt>
                <c:pt idx="16">
                  <c:v>1420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EF-4467-9AFC-DDD27A99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747440"/>
        <c:axId val="435736944"/>
      </c:scatterChart>
      <c:valAx>
        <c:axId val="294345528"/>
        <c:scaling>
          <c:orientation val="minMax"/>
          <c:max val="1000"/>
          <c:min val="7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ja-JP"/>
                  <a:t>温度　</a:t>
                </a:r>
                <a:r>
                  <a:rPr lang="en-US" i="1"/>
                  <a:t>θ</a:t>
                </a:r>
                <a:r>
                  <a:rPr lang="en-US"/>
                  <a:t>[</a:t>
                </a:r>
                <a:r>
                  <a:rPr lang="ja-JP"/>
                  <a:t>℃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94346512"/>
        <c:crosses val="autoZero"/>
        <c:crossBetween val="midCat"/>
        <c:majorUnit val="50"/>
        <c:minorUnit val="10"/>
      </c:valAx>
      <c:valAx>
        <c:axId val="294346512"/>
        <c:scaling>
          <c:orientation val="minMax"/>
          <c:max val="69"/>
          <c:min val="6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ja-JP"/>
                  <a:t>モル熱容量</a:t>
                </a:r>
                <a:r>
                  <a:rPr lang="en-US" i="1"/>
                  <a:t>C</a:t>
                </a:r>
                <a:r>
                  <a:rPr lang="en-US" baseline="-25000"/>
                  <a:t>p</a:t>
                </a:r>
                <a:r>
                  <a:rPr lang="en-US"/>
                  <a:t>[J/(mol</a:t>
                </a:r>
                <a:r>
                  <a:rPr lang="ja-JP"/>
                  <a:t>・</a:t>
                </a:r>
                <a:r>
                  <a:rPr lang="en-US"/>
                  <a:t>K)]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5.162442291377637E-2"/>
              <c:y val="0.27625443603874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94345528"/>
        <c:crosses val="autoZero"/>
        <c:crossBetween val="midCat"/>
        <c:majorUnit val="1"/>
        <c:minorUnit val="0.2"/>
      </c:valAx>
      <c:valAx>
        <c:axId val="435736944"/>
        <c:scaling>
          <c:orientation val="minMax"/>
          <c:max val="1600"/>
          <c:min val="14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ja-JP" altLang="en-US"/>
                  <a:t>密度</a:t>
                </a:r>
                <a:r>
                  <a:rPr lang="en-US" altLang="ja-JP"/>
                  <a:t>ρ[kg/m</a:t>
                </a:r>
                <a:r>
                  <a:rPr lang="en-US" altLang="ja-JP" baseline="30000"/>
                  <a:t>3</a:t>
                </a:r>
                <a:r>
                  <a:rPr lang="en-US" altLang="ja-JP"/>
                  <a:t>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254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35747440"/>
        <c:crosses val="max"/>
        <c:crossBetween val="midCat"/>
        <c:majorUnit val="100"/>
        <c:minorUnit val="20"/>
      </c:valAx>
      <c:valAx>
        <c:axId val="43574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736944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5939145423631373"/>
          <c:y val="6.3268611610405534E-2"/>
          <c:w val="0.16587789747531126"/>
          <c:h val="0.11995740085988373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087" cy="607524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479F40-821E-4DC3-B9FC-E9BF39AF6E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0.41358</cdr:x>
      <cdr:y>0.28596</cdr:y>
    </cdr:from>
    <cdr:to>
      <cdr:x>0.55402</cdr:x>
      <cdr:y>0.28596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6FDEC819-927C-41BC-8809-490E05501924}"/>
            </a:ext>
          </a:extLst>
        </cdr:cNvPr>
        <cdr:cNvCxnSpPr/>
      </cdr:nvCxnSpPr>
      <cdr:spPr>
        <a:xfrm xmlns:a="http://schemas.openxmlformats.org/drawingml/2006/main" flipH="1">
          <a:off x="3845943" y="1737264"/>
          <a:ext cx="1305944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0.55917</cdr:x>
      <cdr:y>0.59558</cdr:y>
    </cdr:from>
    <cdr:to>
      <cdr:x>0.679</cdr:x>
      <cdr:y>0.59558</cdr:y>
    </cdr:to>
    <cdr:cxnSp macro="">
      <cdr:nvCxnSpPr>
        <cdr:cNvPr id="5" name="直線矢印コネクタ 4">
          <a:extLst xmlns:a="http://schemas.openxmlformats.org/drawingml/2006/main">
            <a:ext uri="{FF2B5EF4-FFF2-40B4-BE49-F238E27FC236}">
              <a16:creationId xmlns:a16="http://schemas.microsoft.com/office/drawing/2014/main" id="{5817529B-47A6-4D99-AA75-261AF33B4D26}"/>
            </a:ext>
          </a:extLst>
        </cdr:cNvPr>
        <cdr:cNvCxnSpPr/>
      </cdr:nvCxnSpPr>
      <cdr:spPr>
        <a:xfrm xmlns:a="http://schemas.openxmlformats.org/drawingml/2006/main">
          <a:off x="5199811" y="3618302"/>
          <a:ext cx="1114246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0"/>
  <sheetViews>
    <sheetView tabSelected="1" workbookViewId="0">
      <selection activeCell="F25" sqref="F25"/>
    </sheetView>
  </sheetViews>
  <sheetFormatPr defaultRowHeight="13"/>
  <cols>
    <col min="1" max="1" width="7.81640625" customWidth="1"/>
    <col min="2" max="2" width="16.26953125" customWidth="1"/>
    <col min="3" max="3" width="16.6328125" style="4" customWidth="1"/>
    <col min="4" max="4" width="14.90625" style="4" customWidth="1"/>
  </cols>
  <sheetData>
    <row r="2" spans="1:4" ht="13.5" thickBot="1">
      <c r="A2" t="s">
        <v>1</v>
      </c>
    </row>
    <row r="3" spans="1:4" ht="13.5" thickBot="1">
      <c r="B3" s="20" t="s">
        <v>2</v>
      </c>
      <c r="C3" s="11" t="s">
        <v>5</v>
      </c>
      <c r="D3" s="5" t="s">
        <v>6</v>
      </c>
    </row>
    <row r="4" spans="1:4" ht="13.5" thickTop="1">
      <c r="B4" s="1" t="s">
        <v>13</v>
      </c>
      <c r="C4" s="12">
        <v>41.38</v>
      </c>
      <c r="D4" s="6"/>
    </row>
    <row r="5" spans="1:4" ht="15.5">
      <c r="B5" s="2" t="s">
        <v>12</v>
      </c>
      <c r="C5" s="13">
        <v>21.76</v>
      </c>
      <c r="D5" s="7"/>
    </row>
    <row r="6" spans="1:4">
      <c r="B6" s="2" t="s">
        <v>11</v>
      </c>
      <c r="C6" s="13">
        <v>3.22</v>
      </c>
      <c r="D6" s="7"/>
    </row>
    <row r="7" spans="1:4" ht="16">
      <c r="B7" s="2" t="s">
        <v>7</v>
      </c>
      <c r="C7" s="13"/>
      <c r="D7" s="8">
        <v>1971</v>
      </c>
    </row>
    <row r="8" spans="1:4" ht="15.5">
      <c r="B8" s="2" t="s">
        <v>8</v>
      </c>
      <c r="C8" s="13"/>
      <c r="D8" s="8">
        <v>-0.57999999999999996</v>
      </c>
    </row>
    <row r="9" spans="1:4" ht="15.5">
      <c r="B9" s="2" t="s">
        <v>9</v>
      </c>
      <c r="C9" s="13"/>
      <c r="D9" s="8">
        <v>0</v>
      </c>
    </row>
    <row r="10" spans="1:4" ht="16" thickBot="1">
      <c r="B10" s="3" t="s">
        <v>10</v>
      </c>
      <c r="C10" s="14"/>
      <c r="D10" s="9">
        <v>0</v>
      </c>
    </row>
    <row r="12" spans="1:4" ht="13.5" thickBot="1"/>
    <row r="13" spans="1:4" ht="36.75" customHeight="1" thickBot="1">
      <c r="A13" s="16" t="s">
        <v>3</v>
      </c>
      <c r="B13" s="15" t="s">
        <v>4</v>
      </c>
      <c r="C13" s="15" t="s">
        <v>14</v>
      </c>
      <c r="D13" s="10" t="s">
        <v>0</v>
      </c>
    </row>
    <row r="14" spans="1:4" ht="13.5" thickTop="1">
      <c r="A14" s="17">
        <v>790</v>
      </c>
      <c r="B14" s="12">
        <f>A14+273.15</f>
        <v>1063.1500000000001</v>
      </c>
      <c r="C14" s="19">
        <f>$C$4+$C$5*$B14*0.001+$C$6*$B14^-2*100000</f>
        <v>64.799027164360282</v>
      </c>
      <c r="D14" s="23">
        <f>$D$7+$D$8*$A14+$D$9*$A14^2+$D$10*$A14^3</f>
        <v>1512.8</v>
      </c>
    </row>
    <row r="15" spans="1:4">
      <c r="A15" s="18">
        <v>800</v>
      </c>
      <c r="B15" s="12">
        <f t="shared" ref="B15:B30" si="0">A15+273.15</f>
        <v>1073.1500000000001</v>
      </c>
      <c r="C15" s="19">
        <f t="shared" ref="C15:C30" si="1">$C$4+$C$5*$B15*0.001+$C$6*$B15^-2*100000</f>
        <v>65.011342612486686</v>
      </c>
      <c r="D15" s="23">
        <f t="shared" ref="D15:D30" si="2">$D$7+$D$8*$A15+$D$9*$A15^2+$D$10*$A15^3</f>
        <v>1507</v>
      </c>
    </row>
    <row r="16" spans="1:4">
      <c r="A16" s="17">
        <v>810</v>
      </c>
      <c r="B16" s="12">
        <f t="shared" si="0"/>
        <v>1083.1500000000001</v>
      </c>
      <c r="C16" s="19">
        <f t="shared" si="1"/>
        <v>65.223803750114342</v>
      </c>
      <c r="D16" s="23">
        <f t="shared" si="2"/>
        <v>1501.2</v>
      </c>
    </row>
    <row r="17" spans="1:4">
      <c r="A17" s="18">
        <v>820</v>
      </c>
      <c r="B17" s="12">
        <f t="shared" si="0"/>
        <v>1093.1500000000001</v>
      </c>
      <c r="C17" s="19">
        <f t="shared" si="1"/>
        <v>65.436405270704995</v>
      </c>
      <c r="D17" s="23">
        <f t="shared" si="2"/>
        <v>1495.4</v>
      </c>
    </row>
    <row r="18" spans="1:4">
      <c r="A18" s="17">
        <v>830</v>
      </c>
      <c r="B18" s="12">
        <f t="shared" si="0"/>
        <v>1103.1500000000001</v>
      </c>
      <c r="C18" s="19">
        <f t="shared" si="1"/>
        <v>65.649142107142794</v>
      </c>
      <c r="D18" s="23">
        <f t="shared" si="2"/>
        <v>1489.6</v>
      </c>
    </row>
    <row r="19" spans="1:4">
      <c r="A19" s="18">
        <v>840</v>
      </c>
      <c r="B19" s="12">
        <f t="shared" si="0"/>
        <v>1113.1500000000001</v>
      </c>
      <c r="C19" s="19">
        <f t="shared" si="1"/>
        <v>65.862009418887354</v>
      </c>
      <c r="D19" s="23">
        <f t="shared" si="2"/>
        <v>1483.8</v>
      </c>
    </row>
    <row r="20" spans="1:4">
      <c r="A20" s="17">
        <v>850</v>
      </c>
      <c r="B20" s="12">
        <f t="shared" si="0"/>
        <v>1123.1500000000001</v>
      </c>
      <c r="C20" s="19">
        <f t="shared" si="1"/>
        <v>66.075002579924117</v>
      </c>
      <c r="D20" s="23">
        <f t="shared" si="2"/>
        <v>1478</v>
      </c>
    </row>
    <row r="21" spans="1:4">
      <c r="A21" s="18">
        <v>860</v>
      </c>
      <c r="B21" s="12">
        <f t="shared" si="0"/>
        <v>1133.1500000000001</v>
      </c>
      <c r="C21" s="19">
        <f t="shared" si="1"/>
        <v>66.288117167455667</v>
      </c>
      <c r="D21" s="23">
        <f t="shared" si="2"/>
        <v>1472.2</v>
      </c>
    </row>
    <row r="22" spans="1:4">
      <c r="A22" s="17">
        <v>870</v>
      </c>
      <c r="B22" s="12">
        <f t="shared" si="0"/>
        <v>1143.1500000000001</v>
      </c>
      <c r="C22" s="19">
        <f t="shared" si="1"/>
        <v>66.501348951282523</v>
      </c>
      <c r="D22" s="23">
        <f t="shared" si="2"/>
        <v>1466.4</v>
      </c>
    </row>
    <row r="23" spans="1:4">
      <c r="A23" s="18">
        <v>880</v>
      </c>
      <c r="B23" s="12">
        <f t="shared" si="0"/>
        <v>1153.1500000000001</v>
      </c>
      <c r="C23" s="19">
        <f t="shared" si="1"/>
        <v>66.714693883825689</v>
      </c>
      <c r="D23" s="23">
        <f t="shared" si="2"/>
        <v>1460.6</v>
      </c>
    </row>
    <row r="24" spans="1:4">
      <c r="A24" s="17">
        <v>890</v>
      </c>
      <c r="B24" s="12">
        <f t="shared" si="0"/>
        <v>1163.1500000000001</v>
      </c>
      <c r="C24" s="19">
        <f t="shared" si="1"/>
        <v>66.928148090747058</v>
      </c>
      <c r="D24" s="23">
        <f t="shared" si="2"/>
        <v>1454.8000000000002</v>
      </c>
    </row>
    <row r="25" spans="1:4">
      <c r="A25" s="18">
        <v>900</v>
      </c>
      <c r="B25" s="12">
        <f t="shared" si="0"/>
        <v>1173.1500000000001</v>
      </c>
      <c r="C25" s="19">
        <f t="shared" si="1"/>
        <v>67.141707862127149</v>
      </c>
      <c r="D25" s="23">
        <f t="shared" si="2"/>
        <v>1449</v>
      </c>
    </row>
    <row r="26" spans="1:4">
      <c r="A26" s="17">
        <v>910</v>
      </c>
      <c r="B26" s="12">
        <f t="shared" si="0"/>
        <v>1183.1500000000001</v>
      </c>
      <c r="C26" s="19">
        <f t="shared" si="1"/>
        <v>67.355369644162494</v>
      </c>
      <c r="D26" s="23">
        <f t="shared" si="2"/>
        <v>1443.2</v>
      </c>
    </row>
    <row r="27" spans="1:4">
      <c r="A27" s="18">
        <v>920</v>
      </c>
      <c r="B27" s="12">
        <f t="shared" si="0"/>
        <v>1193.1500000000001</v>
      </c>
      <c r="C27" s="19">
        <f t="shared" si="1"/>
        <v>67.569130031348138</v>
      </c>
      <c r="D27" s="23">
        <f t="shared" si="2"/>
        <v>1437.4</v>
      </c>
    </row>
    <row r="28" spans="1:4">
      <c r="A28" s="17">
        <v>930</v>
      </c>
      <c r="B28" s="12">
        <f t="shared" si="0"/>
        <v>1203.1500000000001</v>
      </c>
      <c r="C28" s="19">
        <f t="shared" si="1"/>
        <v>67.782985759113032</v>
      </c>
      <c r="D28" s="23">
        <f t="shared" si="2"/>
        <v>1431.6</v>
      </c>
    </row>
    <row r="29" spans="1:4">
      <c r="A29" s="18">
        <v>940</v>
      </c>
      <c r="B29" s="12">
        <f t="shared" si="0"/>
        <v>1213.1500000000001</v>
      </c>
      <c r="C29" s="19">
        <f t="shared" si="1"/>
        <v>67.996933696878585</v>
      </c>
      <c r="D29" s="23">
        <f t="shared" si="2"/>
        <v>1425.8000000000002</v>
      </c>
    </row>
    <row r="30" spans="1:4" ht="13.5" thickBot="1">
      <c r="A30" s="24">
        <v>950</v>
      </c>
      <c r="B30" s="21">
        <f t="shared" si="0"/>
        <v>1223.1500000000001</v>
      </c>
      <c r="C30" s="22">
        <f t="shared" si="1"/>
        <v>68.210970841512903</v>
      </c>
      <c r="D30" s="25">
        <f t="shared" si="2"/>
        <v>1420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88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Sheet1</vt:lpstr>
      <vt:lpstr>グラフ1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cp:lastPrinted>2006-03-22T03:48:09Z</cp:lastPrinted>
  <dcterms:created xsi:type="dcterms:W3CDTF">2006-03-17T08:15:57Z</dcterms:created>
  <dcterms:modified xsi:type="dcterms:W3CDTF">2017-02-18T22:17:09Z</dcterms:modified>
</cp:coreProperties>
</file>