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108" yWindow="276" windowWidth="18348" windowHeight="13992" activeTab="2"/>
  </bookViews>
  <sheets>
    <sheet name="Peng Robin-CO2" sheetId="6" r:id="rId1"/>
    <sheet name="z図表" sheetId="4" r:id="rId2"/>
    <sheet name="例題1 気体PVT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F10" i="6" l="1"/>
  <c r="F7" i="6"/>
  <c r="F6" i="6"/>
  <c r="F3" i="6"/>
  <c r="F4" i="6" l="1"/>
  <c r="F8" i="6" s="1"/>
  <c r="F9" i="6" s="1"/>
  <c r="F11" i="6" s="1"/>
  <c r="D15" i="3" l="1"/>
  <c r="D7" i="3"/>
  <c r="D33" i="3" s="1"/>
  <c r="D34" i="3" s="1"/>
  <c r="D19" i="3"/>
  <c r="D11" i="3"/>
  <c r="C19" i="3"/>
  <c r="C11" i="3"/>
  <c r="C7" i="3"/>
  <c r="C15" i="3" s="1"/>
  <c r="C16" i="3" s="1"/>
  <c r="D20" i="3"/>
  <c r="D22" i="3" s="1"/>
  <c r="C20" i="3" l="1"/>
  <c r="C22" i="3" s="1"/>
  <c r="D10" i="3"/>
  <c r="D30" i="3"/>
  <c r="D31" i="3" s="1"/>
  <c r="C10" i="3"/>
</calcChain>
</file>

<file path=xl/sharedStrings.xml><?xml version="1.0" encoding="utf-8"?>
<sst xmlns="http://schemas.openxmlformats.org/spreadsheetml/2006/main" count="233" uniqueCount="127">
  <si>
    <t>Pr</t>
    <phoneticPr fontId="1"/>
  </si>
  <si>
    <t>z飽和ガス</t>
    <rPh sb="1" eb="3">
      <t>ホウワ</t>
    </rPh>
    <phoneticPr fontId="1"/>
  </si>
  <si>
    <t>z飽和液</t>
    <rPh sb="1" eb="3">
      <t>ホウワ</t>
    </rPh>
    <rPh sb="3" eb="4">
      <t>エキ</t>
    </rPh>
    <phoneticPr fontId="1"/>
  </si>
  <si>
    <t>Tr</t>
    <phoneticPr fontId="1"/>
  </si>
  <si>
    <t>臨界温度Tc</t>
    <rPh sb="0" eb="2">
      <t>リンカイ</t>
    </rPh>
    <rPh sb="2" eb="4">
      <t>オンド</t>
    </rPh>
    <phoneticPr fontId="1"/>
  </si>
  <si>
    <t>K</t>
    <phoneticPr fontId="1"/>
  </si>
  <si>
    <t>臨界圧力pc</t>
    <rPh sb="0" eb="2">
      <t>リンカイ</t>
    </rPh>
    <rPh sb="2" eb="4">
      <t>アツリョク</t>
    </rPh>
    <phoneticPr fontId="1"/>
  </si>
  <si>
    <t>m3/mol</t>
    <phoneticPr fontId="1"/>
  </si>
  <si>
    <t>cm3/mol</t>
    <phoneticPr fontId="1"/>
  </si>
  <si>
    <t>R</t>
    <phoneticPr fontId="1"/>
  </si>
  <si>
    <t>Pr</t>
    <phoneticPr fontId="1"/>
  </si>
  <si>
    <t>低圧範囲</t>
    <rPh sb="0" eb="2">
      <t>テイアツ</t>
    </rPh>
    <rPh sb="2" eb="4">
      <t>ハンイ</t>
    </rPh>
    <phoneticPr fontId="1"/>
  </si>
  <si>
    <t>http://webbook.nist.gov/chemistry/fluid/</t>
    <phoneticPr fontId="1"/>
  </si>
  <si>
    <t>ブタンデータより</t>
    <phoneticPr fontId="1"/>
  </si>
  <si>
    <t>アルゴン</t>
    <phoneticPr fontId="1"/>
  </si>
  <si>
    <t>エチレンで計算</t>
    <rPh sb="5" eb="7">
      <t>ケイサン</t>
    </rPh>
    <phoneticPr fontId="1"/>
  </si>
  <si>
    <t>これを採用</t>
    <rPh sb="3" eb="5">
      <t>サイヨウ</t>
    </rPh>
    <phoneticPr fontId="1"/>
  </si>
  <si>
    <t>Tr=0.7</t>
    <phoneticPr fontId="1"/>
  </si>
  <si>
    <t>Tr=0.7</t>
    <phoneticPr fontId="1"/>
  </si>
  <si>
    <t>Tr=0.8</t>
    <phoneticPr fontId="1"/>
  </si>
  <si>
    <t>Tr=0.9</t>
    <phoneticPr fontId="1"/>
  </si>
  <si>
    <t>Tr=0.95</t>
    <phoneticPr fontId="1"/>
  </si>
  <si>
    <t>Tr=1.0</t>
    <phoneticPr fontId="1"/>
  </si>
  <si>
    <t>Tr=1.05</t>
    <phoneticPr fontId="1"/>
  </si>
  <si>
    <t>Tr=1.1</t>
    <phoneticPr fontId="1"/>
  </si>
  <si>
    <t>Tr=1.2</t>
    <phoneticPr fontId="1"/>
  </si>
  <si>
    <t>Tr=1.2</t>
    <phoneticPr fontId="1"/>
  </si>
  <si>
    <t>Tr=1.3</t>
    <phoneticPr fontId="1"/>
  </si>
  <si>
    <t>Tr=1.4</t>
    <phoneticPr fontId="1"/>
  </si>
  <si>
    <t>Tr=1.6</t>
    <phoneticPr fontId="1"/>
  </si>
  <si>
    <t>Tr=2.0</t>
    <phoneticPr fontId="1"/>
  </si>
  <si>
    <t>Tr=2.0</t>
    <phoneticPr fontId="1"/>
  </si>
  <si>
    <t>pr</t>
  </si>
  <si>
    <t>z=pV^/RT</t>
  </si>
  <si>
    <t>中圧範囲</t>
    <rPh sb="0" eb="1">
      <t>チュウ</t>
    </rPh>
    <rPh sb="1" eb="2">
      <t>アツ</t>
    </rPh>
    <rPh sb="2" eb="4">
      <t>ハンイ</t>
    </rPh>
    <phoneticPr fontId="1"/>
  </si>
  <si>
    <t>w=0.1</t>
    <phoneticPr fontId="1"/>
  </si>
  <si>
    <t>Tr=1.4</t>
    <phoneticPr fontId="1"/>
  </si>
  <si>
    <t>Tr=1.8</t>
    <phoneticPr fontId="1"/>
  </si>
  <si>
    <t>Tr=4</t>
    <phoneticPr fontId="1"/>
  </si>
  <si>
    <t>Tr=10</t>
    <phoneticPr fontId="1"/>
  </si>
  <si>
    <t>高圧範囲</t>
    <rPh sb="0" eb="1">
      <t>コウ</t>
    </rPh>
    <rPh sb="1" eb="2">
      <t>アツ</t>
    </rPh>
    <rPh sb="2" eb="4">
      <t>ハンイ</t>
    </rPh>
    <phoneticPr fontId="1"/>
  </si>
  <si>
    <t>Tr=1.0</t>
    <phoneticPr fontId="1"/>
  </si>
  <si>
    <t>Tr=3</t>
    <phoneticPr fontId="1"/>
  </si>
  <si>
    <t>Tr=6</t>
    <phoneticPr fontId="1"/>
  </si>
  <si>
    <t>Tr=8</t>
    <phoneticPr fontId="1"/>
  </si>
  <si>
    <t>Tr=10</t>
    <phoneticPr fontId="1"/>
  </si>
  <si>
    <t>Tr=15</t>
    <phoneticPr fontId="1"/>
  </si>
  <si>
    <t>Tr=0.6</t>
    <phoneticPr fontId="1"/>
  </si>
  <si>
    <t>CO2</t>
    <phoneticPr fontId="1"/>
  </si>
  <si>
    <t>メタン</t>
    <phoneticPr fontId="1"/>
  </si>
  <si>
    <t>Tc</t>
    <phoneticPr fontId="1"/>
  </si>
  <si>
    <t>M Pa</t>
    <phoneticPr fontId="1"/>
  </si>
  <si>
    <t>pc</t>
    <phoneticPr fontId="1"/>
  </si>
  <si>
    <t>℃</t>
    <phoneticPr fontId="1"/>
  </si>
  <si>
    <t>Tr</t>
    <phoneticPr fontId="1"/>
  </si>
  <si>
    <t>圧力p</t>
    <rPh sb="0" eb="2">
      <t>アツリョク</t>
    </rPh>
    <phoneticPr fontId="1"/>
  </si>
  <si>
    <t>温度T</t>
    <rPh sb="0" eb="2">
      <t>オンド</t>
    </rPh>
    <phoneticPr fontId="1"/>
  </si>
  <si>
    <t>pr</t>
    <phoneticPr fontId="1"/>
  </si>
  <si>
    <t>z線図よりz</t>
    <rPh sb="1" eb="3">
      <t>センズ</t>
    </rPh>
    <phoneticPr fontId="1"/>
  </si>
  <si>
    <t>V^</t>
    <phoneticPr fontId="1"/>
  </si>
  <si>
    <t>容器容積</t>
    <rPh sb="0" eb="2">
      <t>ヨウキ</t>
    </rPh>
    <rPh sb="2" eb="4">
      <t>ヨウセキ</t>
    </rPh>
    <phoneticPr fontId="1"/>
  </si>
  <si>
    <t>L</t>
    <phoneticPr fontId="1"/>
  </si>
  <si>
    <t>cm3</t>
    <phoneticPr fontId="1"/>
  </si>
  <si>
    <t>内容量</t>
    <rPh sb="0" eb="3">
      <t>ナイヨウリョウ</t>
    </rPh>
    <phoneticPr fontId="1"/>
  </si>
  <si>
    <t>mol</t>
    <phoneticPr fontId="1"/>
  </si>
  <si>
    <t>g/mol</t>
    <phoneticPr fontId="1"/>
  </si>
  <si>
    <t>g</t>
    <phoneticPr fontId="1"/>
  </si>
  <si>
    <t>比重</t>
    <rPh sb="0" eb="2">
      <t>ヒジュウ</t>
    </rPh>
    <phoneticPr fontId="1"/>
  </si>
  <si>
    <t>g/cm3</t>
    <phoneticPr fontId="1"/>
  </si>
  <si>
    <t>LNGタンク</t>
    <phoneticPr fontId="1"/>
  </si>
  <si>
    <t>m3</t>
    <phoneticPr fontId="1"/>
  </si>
  <si>
    <t>mol</t>
    <phoneticPr fontId="1"/>
  </si>
  <si>
    <t>ton</t>
    <phoneticPr fontId="1"/>
  </si>
  <si>
    <t>江口　化学工学量論Ⅱ　p. 340</t>
    <rPh sb="0" eb="2">
      <t>エグチ</t>
    </rPh>
    <rPh sb="3" eb="5">
      <t>カガク</t>
    </rPh>
    <rPh sb="5" eb="7">
      <t>コウガク</t>
    </rPh>
    <rPh sb="7" eb="8">
      <t>リョウ</t>
    </rPh>
    <rPh sb="8" eb="9">
      <t>ロン</t>
    </rPh>
    <phoneticPr fontId="1"/>
  </si>
  <si>
    <t>RT/pc</t>
    <phoneticPr fontId="1"/>
  </si>
  <si>
    <t>Pa-m3/(mol-K)</t>
    <phoneticPr fontId="1"/>
  </si>
  <si>
    <t>z</t>
    <phoneticPr fontId="1"/>
  </si>
  <si>
    <t>p=zRT/V^</t>
    <phoneticPr fontId="1"/>
  </si>
  <si>
    <t>pa</t>
    <phoneticPr fontId="1"/>
  </si>
  <si>
    <t>Mpa</t>
    <phoneticPr fontId="1"/>
  </si>
  <si>
    <t>M</t>
    <phoneticPr fontId="1"/>
  </si>
  <si>
    <t>←内挿</t>
    <rPh sb="1" eb="3">
      <t>ナイソウ</t>
    </rPh>
    <phoneticPr fontId="1"/>
  </si>
  <si>
    <t>COCO/Pen Robinson</t>
    <phoneticPr fontId="9"/>
  </si>
  <si>
    <t>K</t>
  </si>
  <si>
    <t>T</t>
    <phoneticPr fontId="9"/>
  </si>
  <si>
    <t>MPa</t>
  </si>
  <si>
    <t>P[MPa]</t>
    <phoneticPr fontId="9"/>
  </si>
  <si>
    <t>V^[cm3/mol]</t>
    <phoneticPr fontId="9"/>
  </si>
  <si>
    <t>ω</t>
    <phoneticPr fontId="9"/>
  </si>
  <si>
    <t>MPa-m3/mol-K</t>
    <phoneticPr fontId="1"/>
  </si>
  <si>
    <t>m3/mol</t>
    <phoneticPr fontId="9"/>
  </si>
  <si>
    <t>a(Tc)</t>
    <phoneticPr fontId="9"/>
  </si>
  <si>
    <t>α</t>
    <phoneticPr fontId="9"/>
  </si>
  <si>
    <t>b</t>
    <phoneticPr fontId="9"/>
  </si>
  <si>
    <t>相境界</t>
    <rPh sb="0" eb="1">
      <t>ソウ</t>
    </rPh>
    <rPh sb="1" eb="3">
      <t>キョウカイ</t>
    </rPh>
    <phoneticPr fontId="1"/>
  </si>
  <si>
    <t>31℃</t>
    <phoneticPr fontId="1"/>
  </si>
  <si>
    <t>25℃</t>
    <phoneticPr fontId="1"/>
  </si>
  <si>
    <t>40℃</t>
    <phoneticPr fontId="1"/>
  </si>
  <si>
    <t>Temp</t>
  </si>
  <si>
    <t xml:space="preserve"> Pressure</t>
  </si>
  <si>
    <t xml:space="preserve">        vf</t>
  </si>
  <si>
    <t xml:space="preserve">         vg</t>
  </si>
  <si>
    <t>cm3/mol</t>
  </si>
  <si>
    <t>Pressure (MPa)</t>
  </si>
  <si>
    <t>Deg. C</t>
  </si>
  <si>
    <t xml:space="preserve">   MPa</t>
  </si>
  <si>
    <t>CO2</t>
    <phoneticPr fontId="1"/>
  </si>
  <si>
    <t>Peng Robinson Parameters</t>
    <phoneticPr fontId="9"/>
  </si>
  <si>
    <t>Pen Robinson (Equation)</t>
    <phoneticPr fontId="9"/>
  </si>
  <si>
    <t>°C</t>
    <phoneticPr fontId="9"/>
  </si>
  <si>
    <t>K</t>
    <phoneticPr fontId="9"/>
  </si>
  <si>
    <t>V^[cm3/mol]</t>
    <phoneticPr fontId="9"/>
  </si>
  <si>
    <t>P[MPa]</t>
    <phoneticPr fontId="9"/>
  </si>
  <si>
    <t>V^[cm3/mol]</t>
    <phoneticPr fontId="9"/>
  </si>
  <si>
    <t>Tr</t>
    <phoneticPr fontId="9"/>
  </si>
  <si>
    <t>R</t>
    <phoneticPr fontId="1"/>
  </si>
  <si>
    <t>V</t>
    <phoneticPr fontId="9"/>
  </si>
  <si>
    <t>cm3/mol</t>
    <phoneticPr fontId="9"/>
  </si>
  <si>
    <t>a</t>
    <phoneticPr fontId="9"/>
  </si>
  <si>
    <t>P</t>
    <phoneticPr fontId="9"/>
  </si>
  <si>
    <t>MPa</t>
    <phoneticPr fontId="9"/>
  </si>
  <si>
    <t>NIST CO2データ</t>
    <phoneticPr fontId="1"/>
  </si>
  <si>
    <t>20℃</t>
    <phoneticPr fontId="1"/>
  </si>
  <si>
    <t>50℃</t>
    <phoneticPr fontId="1"/>
  </si>
  <si>
    <t>cm3/mol</t>
    <phoneticPr fontId="1"/>
  </si>
  <si>
    <t>(a)V^を求める</t>
    <rPh sb="6" eb="7">
      <t>モト</t>
    </rPh>
    <phoneticPr fontId="1"/>
  </si>
  <si>
    <t>(b)pを求める</t>
    <rPh sb="5" eb="6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</si>
</sst>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00"/>
    <numFmt numFmtId="178" formatCode="0.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Arial"/>
      <family val="2"/>
    </font>
    <font>
      <sz val="11"/>
      <color theme="1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8"/>
      <name val="Arial"/>
      <family val="2"/>
    </font>
    <font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2">
      <alignment vertical="center"/>
    </xf>
    <xf numFmtId="0" fontId="8" fillId="0" borderId="0" xfId="3" applyFont="1">
      <alignment vertical="center"/>
    </xf>
    <xf numFmtId="0" fontId="10" fillId="0" borderId="0" xfId="2" applyFont="1">
      <alignment vertical="center"/>
    </xf>
    <xf numFmtId="0" fontId="8" fillId="0" borderId="0" xfId="3" applyFont="1" applyAlignment="1">
      <alignment vertical="center" wrapText="1"/>
    </xf>
    <xf numFmtId="0" fontId="8" fillId="0" borderId="0" xfId="3" applyFont="1" applyAlignment="1">
      <alignment horizontal="right" vertical="center" wrapText="1"/>
    </xf>
    <xf numFmtId="0" fontId="11" fillId="0" borderId="0" xfId="3" applyFont="1">
      <alignment vertical="center"/>
    </xf>
    <xf numFmtId="0" fontId="6" fillId="0" borderId="0" xfId="2" applyAlignment="1">
      <alignment horizontal="right" vertical="center"/>
    </xf>
    <xf numFmtId="11" fontId="10" fillId="0" borderId="0" xfId="2" applyNumberFormat="1" applyFont="1">
      <alignment vertical="center"/>
    </xf>
    <xf numFmtId="0" fontId="12" fillId="0" borderId="0" xfId="3" applyFont="1">
      <alignment vertical="center"/>
    </xf>
    <xf numFmtId="0" fontId="10" fillId="0" borderId="0" xfId="3" applyFont="1">
      <alignment vertical="center"/>
    </xf>
    <xf numFmtId="3" fontId="8" fillId="0" borderId="0" xfId="3" applyNumberFormat="1" applyFont="1">
      <alignment vertical="center"/>
    </xf>
    <xf numFmtId="177" fontId="6" fillId="0" borderId="0" xfId="2" applyNumberFormat="1">
      <alignment vertical="center"/>
    </xf>
    <xf numFmtId="178" fontId="6" fillId="0" borderId="0" xfId="2" applyNumberFormat="1">
      <alignment vertical="center"/>
    </xf>
    <xf numFmtId="0" fontId="2" fillId="0" borderId="0" xfId="2" applyFont="1">
      <alignment vertical="center"/>
    </xf>
    <xf numFmtId="2" fontId="6" fillId="0" borderId="0" xfId="2" applyNumberFormat="1">
      <alignment vertical="center"/>
    </xf>
    <xf numFmtId="0" fontId="13" fillId="0" borderId="0" xfId="3" applyFont="1">
      <alignment vertical="center"/>
    </xf>
    <xf numFmtId="0" fontId="2" fillId="0" borderId="0" xfId="0" applyFont="1">
      <alignment vertical="center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76155253320608"/>
          <c:y val="2.8454631891187139E-2"/>
          <c:w val="0.80638095743082616"/>
          <c:h val="0.81220102367898139"/>
        </c:manualLayout>
      </c:layout>
      <c:scatterChart>
        <c:scatterStyle val="smoothMarker"/>
        <c:varyColors val="0"/>
        <c:ser>
          <c:idx val="4"/>
          <c:order val="0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[1]pVT比較RK式!$AE$12:$AE$64</c:f>
              <c:numCache>
                <c:formatCode>General</c:formatCode>
                <c:ptCount val="53"/>
                <c:pt idx="0">
                  <c:v>1.9696</c:v>
                </c:pt>
                <c:pt idx="1">
                  <c:v>2.0310000000000001</c:v>
                </c:pt>
                <c:pt idx="2">
                  <c:v>2.0937999999999999</c:v>
                </c:pt>
                <c:pt idx="3">
                  <c:v>2.1581000000000001</c:v>
                </c:pt>
                <c:pt idx="4">
                  <c:v>2.2237</c:v>
                </c:pt>
                <c:pt idx="5">
                  <c:v>2.2907999999999999</c:v>
                </c:pt>
                <c:pt idx="6">
                  <c:v>2.3593000000000002</c:v>
                </c:pt>
                <c:pt idx="7">
                  <c:v>2.4293999999999998</c:v>
                </c:pt>
                <c:pt idx="8">
                  <c:v>2.5009999999999999</c:v>
                </c:pt>
                <c:pt idx="9">
                  <c:v>2.5739999999999998</c:v>
                </c:pt>
                <c:pt idx="10">
                  <c:v>2.6486999999999998</c:v>
                </c:pt>
                <c:pt idx="11">
                  <c:v>2.7248999999999999</c:v>
                </c:pt>
                <c:pt idx="12">
                  <c:v>2.8027000000000002</c:v>
                </c:pt>
                <c:pt idx="13">
                  <c:v>2.8820999999999999</c:v>
                </c:pt>
                <c:pt idx="14">
                  <c:v>2.9632000000000001</c:v>
                </c:pt>
                <c:pt idx="15">
                  <c:v>3.0459000000000001</c:v>
                </c:pt>
                <c:pt idx="16">
                  <c:v>3.1303000000000001</c:v>
                </c:pt>
                <c:pt idx="17">
                  <c:v>3.2164000000000001</c:v>
                </c:pt>
                <c:pt idx="18">
                  <c:v>3.3041999999999998</c:v>
                </c:pt>
                <c:pt idx="19">
                  <c:v>3.3938000000000001</c:v>
                </c:pt>
                <c:pt idx="20">
                  <c:v>3.4851000000000001</c:v>
                </c:pt>
                <c:pt idx="21">
                  <c:v>3.5783</c:v>
                </c:pt>
                <c:pt idx="22">
                  <c:v>3.6732999999999998</c:v>
                </c:pt>
                <c:pt idx="23">
                  <c:v>3.7700999999999998</c:v>
                </c:pt>
                <c:pt idx="24">
                  <c:v>3.8687999999999998</c:v>
                </c:pt>
                <c:pt idx="25">
                  <c:v>3.9695</c:v>
                </c:pt>
                <c:pt idx="26">
                  <c:v>4.0720000000000001</c:v>
                </c:pt>
                <c:pt idx="27">
                  <c:v>4.1764999999999999</c:v>
                </c:pt>
                <c:pt idx="28">
                  <c:v>4.2831000000000001</c:v>
                </c:pt>
                <c:pt idx="29">
                  <c:v>4.3916000000000004</c:v>
                </c:pt>
                <c:pt idx="30">
                  <c:v>4.5022000000000002</c:v>
                </c:pt>
                <c:pt idx="31">
                  <c:v>4.6148999999999996</c:v>
                </c:pt>
                <c:pt idx="32">
                  <c:v>4.7297000000000002</c:v>
                </c:pt>
                <c:pt idx="33">
                  <c:v>4.8465999999999996</c:v>
                </c:pt>
                <c:pt idx="34">
                  <c:v>4.9657999999999998</c:v>
                </c:pt>
                <c:pt idx="35">
                  <c:v>5.0871000000000004</c:v>
                </c:pt>
                <c:pt idx="36">
                  <c:v>5.2107999999999999</c:v>
                </c:pt>
                <c:pt idx="37">
                  <c:v>5.3368000000000002</c:v>
                </c:pt>
                <c:pt idx="38">
                  <c:v>5.4650999999999996</c:v>
                </c:pt>
                <c:pt idx="39">
                  <c:v>5.5957999999999997</c:v>
                </c:pt>
                <c:pt idx="40">
                  <c:v>5.7290999999999999</c:v>
                </c:pt>
                <c:pt idx="41">
                  <c:v>5.8647999999999998</c:v>
                </c:pt>
                <c:pt idx="42">
                  <c:v>6.0030999999999999</c:v>
                </c:pt>
                <c:pt idx="43">
                  <c:v>6.1440000000000001</c:v>
                </c:pt>
                <c:pt idx="44">
                  <c:v>6.2877000000000001</c:v>
                </c:pt>
                <c:pt idx="45">
                  <c:v>6.4341999999999997</c:v>
                </c:pt>
                <c:pt idx="46">
                  <c:v>6.5837000000000003</c:v>
                </c:pt>
                <c:pt idx="47">
                  <c:v>6.7361000000000004</c:v>
                </c:pt>
                <c:pt idx="48">
                  <c:v>6.8917999999999999</c:v>
                </c:pt>
                <c:pt idx="49">
                  <c:v>7.0509000000000004</c:v>
                </c:pt>
                <c:pt idx="50">
                  <c:v>7.2137000000000002</c:v>
                </c:pt>
                <c:pt idx="51">
                  <c:v>7.3</c:v>
                </c:pt>
                <c:pt idx="52">
                  <c:v>7.39</c:v>
                </c:pt>
              </c:numCache>
            </c:numRef>
          </c:xVal>
          <c:yVal>
            <c:numRef>
              <c:f>[1]pVT比較RK式!$AF$12:$AF$64</c:f>
              <c:numCache>
                <c:formatCode>General</c:formatCode>
                <c:ptCount val="53"/>
                <c:pt idx="0">
                  <c:v>42.649640000000005</c:v>
                </c:pt>
                <c:pt idx="1">
                  <c:v>42.842360000000006</c:v>
                </c:pt>
                <c:pt idx="2">
                  <c:v>43.038599999999995</c:v>
                </c:pt>
                <c:pt idx="3">
                  <c:v>43.238799999999998</c:v>
                </c:pt>
                <c:pt idx="4">
                  <c:v>43.442959999999999</c:v>
                </c:pt>
                <c:pt idx="5">
                  <c:v>43.651520000000005</c:v>
                </c:pt>
                <c:pt idx="6">
                  <c:v>43.864480000000007</c:v>
                </c:pt>
                <c:pt idx="7">
                  <c:v>44.083599999999997</c:v>
                </c:pt>
                <c:pt idx="8">
                  <c:v>44.303600000000003</c:v>
                </c:pt>
                <c:pt idx="9">
                  <c:v>44.532399999999996</c:v>
                </c:pt>
                <c:pt idx="10">
                  <c:v>44.765599999999992</c:v>
                </c:pt>
                <c:pt idx="11">
                  <c:v>45.0032</c:v>
                </c:pt>
                <c:pt idx="12">
                  <c:v>45.245199999999997</c:v>
                </c:pt>
                <c:pt idx="13">
                  <c:v>45.496000000000002</c:v>
                </c:pt>
                <c:pt idx="14">
                  <c:v>45.751199999999997</c:v>
                </c:pt>
                <c:pt idx="15">
                  <c:v>46.0152</c:v>
                </c:pt>
                <c:pt idx="16">
                  <c:v>46.283599999999993</c:v>
                </c:pt>
                <c:pt idx="17">
                  <c:v>46.5608</c:v>
                </c:pt>
                <c:pt idx="18">
                  <c:v>46.846800000000002</c:v>
                </c:pt>
                <c:pt idx="19">
                  <c:v>47.141599999999997</c:v>
                </c:pt>
                <c:pt idx="20">
                  <c:v>47.440800000000003</c:v>
                </c:pt>
                <c:pt idx="21">
                  <c:v>47.7532</c:v>
                </c:pt>
                <c:pt idx="22">
                  <c:v>48.074399999999997</c:v>
                </c:pt>
                <c:pt idx="23">
                  <c:v>48.408800000000006</c:v>
                </c:pt>
                <c:pt idx="24">
                  <c:v>48.752000000000002</c:v>
                </c:pt>
                <c:pt idx="25">
                  <c:v>49.103999999999999</c:v>
                </c:pt>
                <c:pt idx="26">
                  <c:v>49.473600000000005</c:v>
                </c:pt>
                <c:pt idx="27">
                  <c:v>49.856400000000001</c:v>
                </c:pt>
                <c:pt idx="28">
                  <c:v>50.252400000000009</c:v>
                </c:pt>
                <c:pt idx="29">
                  <c:v>50.666000000000004</c:v>
                </c:pt>
                <c:pt idx="30">
                  <c:v>51.097200000000008</c:v>
                </c:pt>
                <c:pt idx="31">
                  <c:v>51.545999999999999</c:v>
                </c:pt>
                <c:pt idx="32">
                  <c:v>52.016800000000003</c:v>
                </c:pt>
                <c:pt idx="33">
                  <c:v>52.509600000000006</c:v>
                </c:pt>
                <c:pt idx="34">
                  <c:v>53.033200000000008</c:v>
                </c:pt>
                <c:pt idx="35">
                  <c:v>53.578800000000001</c:v>
                </c:pt>
                <c:pt idx="36">
                  <c:v>54.159600000000005</c:v>
                </c:pt>
                <c:pt idx="37">
                  <c:v>54.775599999999997</c:v>
                </c:pt>
                <c:pt idx="38">
                  <c:v>55.431199999999997</c:v>
                </c:pt>
                <c:pt idx="39">
                  <c:v>56.135199999999998</c:v>
                </c:pt>
                <c:pt idx="40">
                  <c:v>56.892000000000003</c:v>
                </c:pt>
                <c:pt idx="41">
                  <c:v>57.7104</c:v>
                </c:pt>
                <c:pt idx="42">
                  <c:v>58.608000000000004</c:v>
                </c:pt>
                <c:pt idx="43">
                  <c:v>59.589199999999998</c:v>
                </c:pt>
                <c:pt idx="44">
                  <c:v>60.6892</c:v>
                </c:pt>
                <c:pt idx="45">
                  <c:v>61.93</c:v>
                </c:pt>
                <c:pt idx="46">
                  <c:v>63.36</c:v>
                </c:pt>
                <c:pt idx="47">
                  <c:v>65.054000000000002</c:v>
                </c:pt>
                <c:pt idx="48">
                  <c:v>67.148400000000009</c:v>
                </c:pt>
                <c:pt idx="49">
                  <c:v>69.911600000000007</c:v>
                </c:pt>
                <c:pt idx="50">
                  <c:v>74.162000000000006</c:v>
                </c:pt>
                <c:pt idx="51">
                  <c:v>82</c:v>
                </c:pt>
                <c:pt idx="52">
                  <c:v>94.098399999999998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D5-43E1-9E66-3E641915FF98}"/>
            </c:ext>
          </c:extLst>
        </c:ser>
        <c:ser>
          <c:idx val="0"/>
          <c:order val="1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'Peng Robin-CO2'!$U$36:$U$238</c:f>
              <c:numCache>
                <c:formatCode>General</c:formatCode>
                <c:ptCount val="203"/>
                <c:pt idx="0">
                  <c:v>358.48134267557441</c:v>
                </c:pt>
                <c:pt idx="1">
                  <c:v>355.69927243330642</c:v>
                </c:pt>
                <c:pt idx="2">
                  <c:v>352.93173979305362</c:v>
                </c:pt>
                <c:pt idx="3">
                  <c:v>350.20694046482015</c:v>
                </c:pt>
                <c:pt idx="4">
                  <c:v>347.49644605907434</c:v>
                </c:pt>
                <c:pt idx="5">
                  <c:v>344.80056421910507</c:v>
                </c:pt>
                <c:pt idx="6">
                  <c:v>342.11958634631833</c:v>
                </c:pt>
                <c:pt idx="7">
                  <c:v>339.4799783967286</c:v>
                </c:pt>
                <c:pt idx="8">
                  <c:v>336.82921227895582</c:v>
                </c:pt>
                <c:pt idx="9">
                  <c:v>334.21952145841249</c:v>
                </c:pt>
                <c:pt idx="10">
                  <c:v>331.62496231534516</c:v>
                </c:pt>
                <c:pt idx="11">
                  <c:v>329.07037618727094</c:v>
                </c:pt>
                <c:pt idx="12">
                  <c:v>326.50638171564265</c:v>
                </c:pt>
                <c:pt idx="13">
                  <c:v>323.98203372358444</c:v>
                </c:pt>
                <c:pt idx="14">
                  <c:v>321.44944476914083</c:v>
                </c:pt>
                <c:pt idx="15">
                  <c:v>318.95614353026463</c:v>
                </c:pt>
                <c:pt idx="16">
                  <c:v>316.45569620253167</c:v>
                </c:pt>
                <c:pt idx="17">
                  <c:v>313.99414829087277</c:v>
                </c:pt>
                <c:pt idx="18">
                  <c:v>311.54853784606672</c:v>
                </c:pt>
                <c:pt idx="19">
                  <c:v>309.1190108191654</c:v>
                </c:pt>
                <c:pt idx="20">
                  <c:v>306.6843242489719</c:v>
                </c:pt>
                <c:pt idx="21">
                  <c:v>304.28769017980642</c:v>
                </c:pt>
                <c:pt idx="22">
                  <c:v>301.88679245283021</c:v>
                </c:pt>
                <c:pt idx="23">
                  <c:v>299.52348536419333</c:v>
                </c:pt>
                <c:pt idx="24">
                  <c:v>297.15675018572301</c:v>
                </c:pt>
                <c:pt idx="25">
                  <c:v>294.80737018425464</c:v>
                </c:pt>
                <c:pt idx="26">
                  <c:v>292.47540547726669</c:v>
                </c:pt>
                <c:pt idx="27">
                  <c:v>290.16090741229232</c:v>
                </c:pt>
                <c:pt idx="28">
                  <c:v>287.84508700771948</c:v>
                </c:pt>
                <c:pt idx="29">
                  <c:v>285.54740735933547</c:v>
                </c:pt>
                <c:pt idx="30">
                  <c:v>283.26788128500607</c:v>
                </c:pt>
                <c:pt idx="31">
                  <c:v>281.00651424192102</c:v>
                </c:pt>
                <c:pt idx="32">
                  <c:v>278.74564459930315</c:v>
                </c:pt>
                <c:pt idx="33">
                  <c:v>276.50348771444732</c:v>
                </c:pt>
                <c:pt idx="34">
                  <c:v>274.26291840678175</c:v>
                </c:pt>
                <c:pt idx="35">
                  <c:v>272.02472952086549</c:v>
                </c:pt>
                <c:pt idx="36">
                  <c:v>269.82277549518614</c:v>
                </c:pt>
                <c:pt idx="37">
                  <c:v>267.60734703807327</c:v>
                </c:pt>
                <c:pt idx="38">
                  <c:v>265.41199179635663</c:v>
                </c:pt>
                <c:pt idx="39">
                  <c:v>263.22086623594163</c:v>
                </c:pt>
                <c:pt idx="40">
                  <c:v>261.05013349154552</c:v>
                </c:pt>
                <c:pt idx="41">
                  <c:v>258.86921221392009</c:v>
                </c:pt>
                <c:pt idx="42">
                  <c:v>256.70945157526256</c:v>
                </c:pt>
                <c:pt idx="43">
                  <c:v>254.55597338733008</c:v>
                </c:pt>
                <c:pt idx="44">
                  <c:v>252.40936209270308</c:v>
                </c:pt>
                <c:pt idx="45">
                  <c:v>250.27017803310392</c:v>
                </c:pt>
                <c:pt idx="46">
                  <c:v>248.12496475497662</c:v>
                </c:pt>
                <c:pt idx="47">
                  <c:v>246.00246002460023</c:v>
                </c:pt>
                <c:pt idx="48">
                  <c:v>243.8754018401508</c:v>
                </c:pt>
                <c:pt idx="49">
                  <c:v>241.75824175824181</c:v>
                </c:pt>
                <c:pt idx="50">
                  <c:v>239.63836392353355</c:v>
                </c:pt>
                <c:pt idx="51">
                  <c:v>237.52969121140143</c:v>
                </c:pt>
                <c:pt idx="52">
                  <c:v>235.42001070090956</c:v>
                </c:pt>
                <c:pt idx="53">
                  <c:v>233.31035579829262</c:v>
                </c:pt>
                <c:pt idx="54">
                  <c:v>231.21387283236993</c:v>
                </c:pt>
                <c:pt idx="55">
                  <c:v>229.10700338453526</c:v>
                </c:pt>
                <c:pt idx="56">
                  <c:v>227.01475595913735</c:v>
                </c:pt>
                <c:pt idx="57">
                  <c:v>224.91437918519657</c:v>
                </c:pt>
                <c:pt idx="58">
                  <c:v>222.81865599837951</c:v>
                </c:pt>
                <c:pt idx="59">
                  <c:v>220.71733132681217</c:v>
                </c:pt>
                <c:pt idx="60">
                  <c:v>218.61181497490932</c:v>
                </c:pt>
                <c:pt idx="61">
                  <c:v>216.5141226257258</c:v>
                </c:pt>
                <c:pt idx="62">
                  <c:v>214.40405418575187</c:v>
                </c:pt>
                <c:pt idx="63">
                  <c:v>212.29373733474864</c:v>
                </c:pt>
                <c:pt idx="64">
                  <c:v>210.17434917602105</c:v>
                </c:pt>
                <c:pt idx="65">
                  <c:v>208.05749952714206</c:v>
                </c:pt>
                <c:pt idx="66">
                  <c:v>205.9250245705995</c:v>
                </c:pt>
                <c:pt idx="67">
                  <c:v>203.78861562688158</c:v>
                </c:pt>
                <c:pt idx="68">
                  <c:v>201.64062141973329</c:v>
                </c:pt>
                <c:pt idx="69">
                  <c:v>199.4831572743347</c:v>
                </c:pt>
                <c:pt idx="70">
                  <c:v>197.31826539306695</c:v>
                </c:pt>
                <c:pt idx="71">
                  <c:v>195.13060446139519</c:v>
                </c:pt>
                <c:pt idx="72">
                  <c:v>192.93168464439185</c:v>
                </c:pt>
                <c:pt idx="73">
                  <c:v>190.71561700836548</c:v>
                </c:pt>
                <c:pt idx="74">
                  <c:v>188.47718997644034</c:v>
                </c:pt>
                <c:pt idx="75">
                  <c:v>186.21185830970416</c:v>
                </c:pt>
                <c:pt idx="76">
                  <c:v>183.93110943901013</c:v>
                </c:pt>
                <c:pt idx="77">
                  <c:v>181.61555289552976</c:v>
                </c:pt>
                <c:pt idx="78">
                  <c:v>179.262578936647</c:v>
                </c:pt>
                <c:pt idx="79">
                  <c:v>176.87731146486576</c:v>
                </c:pt>
                <c:pt idx="80">
                  <c:v>174.45087621917372</c:v>
                </c:pt>
                <c:pt idx="81">
                  <c:v>171.97576705100647</c:v>
                </c:pt>
                <c:pt idx="82">
                  <c:v>169.44583509839413</c:v>
                </c:pt>
                <c:pt idx="83">
                  <c:v>166.84994880740211</c:v>
                </c:pt>
                <c:pt idx="84">
                  <c:v>164.18523079219375</c:v>
                </c:pt>
                <c:pt idx="85">
                  <c:v>161.4264225703489</c:v>
                </c:pt>
                <c:pt idx="86">
                  <c:v>158.56998702609198</c:v>
                </c:pt>
                <c:pt idx="87">
                  <c:v>155.59248912620671</c:v>
                </c:pt>
                <c:pt idx="88">
                  <c:v>152.46015246015247</c:v>
                </c:pt>
                <c:pt idx="89">
                  <c:v>149.13232104121474</c:v>
                </c:pt>
                <c:pt idx="90">
                  <c:v>145.56040756914123</c:v>
                </c:pt>
                <c:pt idx="91">
                  <c:v>141.64761935421564</c:v>
                </c:pt>
                <c:pt idx="92">
                  <c:v>137.25123214174309</c:v>
                </c:pt>
                <c:pt idx="93">
                  <c:v>132.06867571136991</c:v>
                </c:pt>
                <c:pt idx="94">
                  <c:v>125.35969685746032</c:v>
                </c:pt>
                <c:pt idx="95">
                  <c:v>113.12508034451731</c:v>
                </c:pt>
                <c:pt idx="96">
                  <c:v>77.745383867832857</c:v>
                </c:pt>
                <c:pt idx="97">
                  <c:v>77.745383867832857</c:v>
                </c:pt>
                <c:pt idx="98">
                  <c:v>77.745383867832857</c:v>
                </c:pt>
                <c:pt idx="99">
                  <c:v>75.153295642816886</c:v>
                </c:pt>
                <c:pt idx="100">
                  <c:v>73.627844712182068</c:v>
                </c:pt>
                <c:pt idx="101">
                  <c:v>72.519901768496695</c:v>
                </c:pt>
                <c:pt idx="102">
                  <c:v>71.641402217627046</c:v>
                </c:pt>
                <c:pt idx="103">
                  <c:v>70.910556003223206</c:v>
                </c:pt>
                <c:pt idx="104">
                  <c:v>70.281926363708976</c:v>
                </c:pt>
                <c:pt idx="105">
                  <c:v>69.72948130774472</c:v>
                </c:pt>
                <c:pt idx="106">
                  <c:v>69.23573193183428</c:v>
                </c:pt>
                <c:pt idx="107">
                  <c:v>68.789769085252402</c:v>
                </c:pt>
                <c:pt idx="108">
                  <c:v>68.382444361556622</c:v>
                </c:pt>
                <c:pt idx="109">
                  <c:v>68.008284645584098</c:v>
                </c:pt>
                <c:pt idx="110">
                  <c:v>67.660039058295283</c:v>
                </c:pt>
                <c:pt idx="111">
                  <c:v>67.335945151811941</c:v>
                </c:pt>
                <c:pt idx="112">
                  <c:v>67.033318606316371</c:v>
                </c:pt>
                <c:pt idx="113">
                  <c:v>66.747572815533985</c:v>
                </c:pt>
                <c:pt idx="114">
                  <c:v>66.477307064724727</c:v>
                </c:pt>
                <c:pt idx="115">
                  <c:v>66.222175398461843</c:v>
                </c:pt>
                <c:pt idx="116">
                  <c:v>65.979876137777964</c:v>
                </c:pt>
                <c:pt idx="117">
                  <c:v>65.748184453542933</c:v>
                </c:pt>
                <c:pt idx="118">
                  <c:v>65.527871684513087</c:v>
                </c:pt>
                <c:pt idx="119">
                  <c:v>65.315816818822825</c:v>
                </c:pt>
                <c:pt idx="120">
                  <c:v>65.113801166128994</c:v>
                </c:pt>
                <c:pt idx="121">
                  <c:v>64.918777756466056</c:v>
                </c:pt>
                <c:pt idx="122">
                  <c:v>64.731584599767558</c:v>
                </c:pt>
                <c:pt idx="123">
                  <c:v>64.55114945058169</c:v>
                </c:pt>
                <c:pt idx="124">
                  <c:v>64.377368428753272</c:v>
                </c:pt>
                <c:pt idx="125">
                  <c:v>64.209205265154836</c:v>
                </c:pt>
                <c:pt idx="126">
                  <c:v>64.046579330422134</c:v>
                </c:pt>
                <c:pt idx="127">
                  <c:v>63.889413233820726</c:v>
                </c:pt>
                <c:pt idx="128">
                  <c:v>63.736709447518614</c:v>
                </c:pt>
                <c:pt idx="129">
                  <c:v>63.588409567165257</c:v>
                </c:pt>
                <c:pt idx="130">
                  <c:v>63.444457261506521</c:v>
                </c:pt>
                <c:pt idx="131">
                  <c:v>63.30388743417835</c:v>
                </c:pt>
                <c:pt idx="132">
                  <c:v>63.168473189290076</c:v>
                </c:pt>
                <c:pt idx="133">
                  <c:v>63.035443110512595</c:v>
                </c:pt>
                <c:pt idx="134">
                  <c:v>62.906569447422974</c:v>
                </c:pt>
                <c:pt idx="135">
                  <c:v>62.780908896340151</c:v>
                </c:pt>
                <c:pt idx="136">
                  <c:v>62.657533856428806</c:v>
                </c:pt>
                <c:pt idx="137">
                  <c:v>62.537309190141848</c:v>
                </c:pt>
                <c:pt idx="138">
                  <c:v>62.420201447013767</c:v>
                </c:pt>
                <c:pt idx="139">
                  <c:v>62.306178223990713</c:v>
                </c:pt>
                <c:pt idx="140">
                  <c:v>62.19344989893564</c:v>
                </c:pt>
                <c:pt idx="141">
                  <c:v>62.084632642406625</c:v>
                </c:pt>
                <c:pt idx="142">
                  <c:v>61.97706848466067</c:v>
                </c:pt>
                <c:pt idx="143">
                  <c:v>61.871616395978357</c:v>
                </c:pt>
                <c:pt idx="144">
                  <c:v>61.769123861131781</c:v>
                </c:pt>
                <c:pt idx="145">
                  <c:v>61.667834618079887</c:v>
                </c:pt>
                <c:pt idx="146">
                  <c:v>61.568600013992871</c:v>
                </c:pt>
                <c:pt idx="147">
                  <c:v>61.471401827377129</c:v>
                </c:pt>
                <c:pt idx="148">
                  <c:v>61.376222293517834</c:v>
                </c:pt>
                <c:pt idx="149">
                  <c:v>61.283044095935821</c:v>
                </c:pt>
                <c:pt idx="150">
                  <c:v>61.190999360275924</c:v>
                </c:pt>
                <c:pt idx="151">
                  <c:v>61.100079152375265</c:v>
                </c:pt>
                <c:pt idx="152">
                  <c:v>61.011966665280035</c:v>
                </c:pt>
                <c:pt idx="153">
                  <c:v>60.92410794644217</c:v>
                </c:pt>
                <c:pt idx="154">
                  <c:v>60.838184256737136</c:v>
                </c:pt>
                <c:pt idx="155">
                  <c:v>60.754180301837813</c:v>
                </c:pt>
                <c:pt idx="156">
                  <c:v>60.671244587849202</c:v>
                </c:pt>
                <c:pt idx="157">
                  <c:v>60.589369319746623</c:v>
                </c:pt>
                <c:pt idx="158">
                  <c:v>60.508546832240064</c:v>
                </c:pt>
                <c:pt idx="159">
                  <c:v>60.429599516563201</c:v>
                </c:pt>
                <c:pt idx="160">
                  <c:v>60.351685732312852</c:v>
                </c:pt>
                <c:pt idx="161">
                  <c:v>60.274798284908016</c:v>
                </c:pt>
                <c:pt idx="162">
                  <c:v>60.198930100833209</c:v>
                </c:pt>
                <c:pt idx="163">
                  <c:v>60.12407422590254</c:v>
                </c:pt>
                <c:pt idx="164">
                  <c:v>60.050223823561524</c:v>
                </c:pt>
                <c:pt idx="165">
                  <c:v>59.977372173225561</c:v>
                </c:pt>
                <c:pt idx="166">
                  <c:v>59.905512668654453</c:v>
                </c:pt>
                <c:pt idx="167">
                  <c:v>59.835452505609581</c:v>
                </c:pt>
                <c:pt idx="168">
                  <c:v>59.765556023417226</c:v>
                </c:pt>
                <c:pt idx="169">
                  <c:v>59.696632567226551</c:v>
                </c:pt>
                <c:pt idx="170">
                  <c:v>59.628675972353982</c:v>
                </c:pt>
                <c:pt idx="171">
                  <c:v>59.561680180850921</c:v>
                </c:pt>
                <c:pt idx="172">
                  <c:v>59.495639240078425</c:v>
                </c:pt>
                <c:pt idx="173">
                  <c:v>59.429744587165878</c:v>
                </c:pt>
                <c:pt idx="174">
                  <c:v>59.365597636169845</c:v>
                </c:pt>
                <c:pt idx="175">
                  <c:v>59.301589013032867</c:v>
                </c:pt>
                <c:pt idx="176">
                  <c:v>59.238515805913089</c:v>
                </c:pt>
                <c:pt idx="177">
                  <c:v>59.176372488366468</c:v>
                </c:pt>
                <c:pt idx="178">
                  <c:v>59.114359415305245</c:v>
                </c:pt>
                <c:pt idx="179">
                  <c:v>59.054061308852738</c:v>
                </c:pt>
                <c:pt idx="180">
                  <c:v>58.993886088169042</c:v>
                </c:pt>
                <c:pt idx="181">
                  <c:v>58.933833377980179</c:v>
                </c:pt>
                <c:pt idx="182">
                  <c:v>58.875478363261699</c:v>
                </c:pt>
                <c:pt idx="183">
                  <c:v>58.817238797989511</c:v>
                </c:pt>
                <c:pt idx="184">
                  <c:v>58.759114339894772</c:v>
                </c:pt>
                <c:pt idx="185">
                  <c:v>58.702670971529216</c:v>
                </c:pt>
                <c:pt idx="186">
                  <c:v>58.646335936875218</c:v>
                </c:pt>
                <c:pt idx="187">
                  <c:v>58.590108924338864</c:v>
                </c:pt>
                <c:pt idx="188">
                  <c:v>58.535547041294173</c:v>
                </c:pt>
                <c:pt idx="189">
                  <c:v>58.481086684919866</c:v>
                </c:pt>
                <c:pt idx="190">
                  <c:v>58.426727572103893</c:v>
                </c:pt>
                <c:pt idx="191">
                  <c:v>58.373243827692804</c:v>
                </c:pt>
                <c:pt idx="192">
                  <c:v>58.320630923189078</c:v>
                </c:pt>
                <c:pt idx="193">
                  <c:v>58.268112775283726</c:v>
                </c:pt>
                <c:pt idx="194">
                  <c:v>58.21568912822007</c:v>
                </c:pt>
                <c:pt idx="195">
                  <c:v>58.16489748436819</c:v>
                </c:pt>
                <c:pt idx="196">
                  <c:v>58.113426843120166</c:v>
                </c:pt>
                <c:pt idx="197">
                  <c:v>58.063579619683551</c:v>
                </c:pt>
                <c:pt idx="198">
                  <c:v>58.013052936910803</c:v>
                </c:pt>
                <c:pt idx="199">
                  <c:v>57.963377684099591</c:v>
                </c:pt>
                <c:pt idx="200">
                  <c:v>57.914549714375973</c:v>
                </c:pt>
                <c:pt idx="201">
                  <c:v>57.865803940135194</c:v>
                </c:pt>
                <c:pt idx="202">
                  <c:v>57.817899896190589</c:v>
                </c:pt>
              </c:numCache>
            </c:numRef>
          </c:xVal>
          <c:yVal>
            <c:numRef>
              <c:f>'Peng Robin-CO2'!$T$36:$T$238</c:f>
              <c:numCache>
                <c:formatCode>General</c:formatCode>
                <c:ptCount val="203"/>
                <c:pt idx="0">
                  <c:v>5</c:v>
                </c:pt>
                <c:pt idx="1">
                  <c:v>5.0250000000000004</c:v>
                </c:pt>
                <c:pt idx="2">
                  <c:v>5.05</c:v>
                </c:pt>
                <c:pt idx="3">
                  <c:v>5.0750000000000002</c:v>
                </c:pt>
                <c:pt idx="4">
                  <c:v>5.0999999999999996</c:v>
                </c:pt>
                <c:pt idx="5">
                  <c:v>5.125</c:v>
                </c:pt>
                <c:pt idx="6">
                  <c:v>5.15</c:v>
                </c:pt>
                <c:pt idx="7">
                  <c:v>5.1749999999999998</c:v>
                </c:pt>
                <c:pt idx="8">
                  <c:v>5.2</c:v>
                </c:pt>
                <c:pt idx="9">
                  <c:v>5.2249999999999996</c:v>
                </c:pt>
                <c:pt idx="10">
                  <c:v>5.25</c:v>
                </c:pt>
                <c:pt idx="11">
                  <c:v>5.2750000000000004</c:v>
                </c:pt>
                <c:pt idx="12">
                  <c:v>5.3</c:v>
                </c:pt>
                <c:pt idx="13">
                  <c:v>5.3250000000000002</c:v>
                </c:pt>
                <c:pt idx="14">
                  <c:v>5.35</c:v>
                </c:pt>
                <c:pt idx="15">
                  <c:v>5.375</c:v>
                </c:pt>
                <c:pt idx="16">
                  <c:v>5.4</c:v>
                </c:pt>
                <c:pt idx="17">
                  <c:v>5.4249999999999998</c:v>
                </c:pt>
                <c:pt idx="18">
                  <c:v>5.45</c:v>
                </c:pt>
                <c:pt idx="19">
                  <c:v>5.4749999999999996</c:v>
                </c:pt>
                <c:pt idx="20">
                  <c:v>5.5</c:v>
                </c:pt>
                <c:pt idx="21">
                  <c:v>5.5250000000000004</c:v>
                </c:pt>
                <c:pt idx="22">
                  <c:v>5.55</c:v>
                </c:pt>
                <c:pt idx="23">
                  <c:v>5.5750000000000002</c:v>
                </c:pt>
                <c:pt idx="24">
                  <c:v>5.6</c:v>
                </c:pt>
                <c:pt idx="25">
                  <c:v>5.625</c:v>
                </c:pt>
                <c:pt idx="26">
                  <c:v>5.65</c:v>
                </c:pt>
                <c:pt idx="27">
                  <c:v>5.6749999999999998</c:v>
                </c:pt>
                <c:pt idx="28">
                  <c:v>5.7</c:v>
                </c:pt>
                <c:pt idx="29">
                  <c:v>5.7249999999999996</c:v>
                </c:pt>
                <c:pt idx="30">
                  <c:v>5.75</c:v>
                </c:pt>
                <c:pt idx="31">
                  <c:v>5.7750000000000004</c:v>
                </c:pt>
                <c:pt idx="32">
                  <c:v>5.8</c:v>
                </c:pt>
                <c:pt idx="33">
                  <c:v>5.8250000000000002</c:v>
                </c:pt>
                <c:pt idx="34">
                  <c:v>5.85</c:v>
                </c:pt>
                <c:pt idx="35">
                  <c:v>5.875</c:v>
                </c:pt>
                <c:pt idx="36">
                  <c:v>5.9</c:v>
                </c:pt>
                <c:pt idx="37">
                  <c:v>5.9249999999999998</c:v>
                </c:pt>
                <c:pt idx="38">
                  <c:v>5.95</c:v>
                </c:pt>
                <c:pt idx="39">
                  <c:v>5.9749999999999996</c:v>
                </c:pt>
                <c:pt idx="40">
                  <c:v>6</c:v>
                </c:pt>
                <c:pt idx="41">
                  <c:v>6.0250000000000004</c:v>
                </c:pt>
                <c:pt idx="42">
                  <c:v>6.05</c:v>
                </c:pt>
                <c:pt idx="43">
                  <c:v>6.0750000000000002</c:v>
                </c:pt>
                <c:pt idx="44">
                  <c:v>6.1</c:v>
                </c:pt>
                <c:pt idx="45">
                  <c:v>6.125</c:v>
                </c:pt>
                <c:pt idx="46">
                  <c:v>6.15</c:v>
                </c:pt>
                <c:pt idx="47">
                  <c:v>6.1749999999999998</c:v>
                </c:pt>
                <c:pt idx="48">
                  <c:v>6.2</c:v>
                </c:pt>
                <c:pt idx="49">
                  <c:v>6.2249999999999996</c:v>
                </c:pt>
                <c:pt idx="50">
                  <c:v>6.25</c:v>
                </c:pt>
                <c:pt idx="51">
                  <c:v>6.2750000000000004</c:v>
                </c:pt>
                <c:pt idx="52">
                  <c:v>6.3</c:v>
                </c:pt>
                <c:pt idx="53">
                  <c:v>6.3250000000000002</c:v>
                </c:pt>
                <c:pt idx="54">
                  <c:v>6.35</c:v>
                </c:pt>
                <c:pt idx="55">
                  <c:v>6.375</c:v>
                </c:pt>
                <c:pt idx="56">
                  <c:v>6.4</c:v>
                </c:pt>
                <c:pt idx="57">
                  <c:v>6.4249999999999998</c:v>
                </c:pt>
                <c:pt idx="58">
                  <c:v>6.45</c:v>
                </c:pt>
                <c:pt idx="59">
                  <c:v>6.4749999999999996</c:v>
                </c:pt>
                <c:pt idx="60">
                  <c:v>6.5</c:v>
                </c:pt>
                <c:pt idx="61">
                  <c:v>6.5250000000000004</c:v>
                </c:pt>
                <c:pt idx="62">
                  <c:v>6.55</c:v>
                </c:pt>
                <c:pt idx="63">
                  <c:v>6.5750000000000002</c:v>
                </c:pt>
                <c:pt idx="64">
                  <c:v>6.6</c:v>
                </c:pt>
                <c:pt idx="65">
                  <c:v>6.625</c:v>
                </c:pt>
                <c:pt idx="66">
                  <c:v>6.65</c:v>
                </c:pt>
                <c:pt idx="67">
                  <c:v>6.6749999999999998</c:v>
                </c:pt>
                <c:pt idx="68">
                  <c:v>6.7</c:v>
                </c:pt>
                <c:pt idx="69">
                  <c:v>6.7249999999999996</c:v>
                </c:pt>
                <c:pt idx="70">
                  <c:v>6.75</c:v>
                </c:pt>
                <c:pt idx="71">
                  <c:v>6.7750000000000004</c:v>
                </c:pt>
                <c:pt idx="72">
                  <c:v>6.8</c:v>
                </c:pt>
                <c:pt idx="73">
                  <c:v>6.8250000000000002</c:v>
                </c:pt>
                <c:pt idx="74">
                  <c:v>6.85</c:v>
                </c:pt>
                <c:pt idx="75">
                  <c:v>6.875</c:v>
                </c:pt>
                <c:pt idx="76">
                  <c:v>6.9</c:v>
                </c:pt>
                <c:pt idx="77">
                  <c:v>6.9249999999999998</c:v>
                </c:pt>
                <c:pt idx="78">
                  <c:v>6.95</c:v>
                </c:pt>
                <c:pt idx="79">
                  <c:v>6.9749999999999996</c:v>
                </c:pt>
                <c:pt idx="80">
                  <c:v>7</c:v>
                </c:pt>
                <c:pt idx="81">
                  <c:v>7.0250000000000004</c:v>
                </c:pt>
                <c:pt idx="82">
                  <c:v>7.05</c:v>
                </c:pt>
                <c:pt idx="83">
                  <c:v>7.0750000000000002</c:v>
                </c:pt>
                <c:pt idx="84">
                  <c:v>7.1</c:v>
                </c:pt>
                <c:pt idx="85">
                  <c:v>7.125</c:v>
                </c:pt>
                <c:pt idx="86">
                  <c:v>7.15</c:v>
                </c:pt>
                <c:pt idx="87">
                  <c:v>7.1749999999999998</c:v>
                </c:pt>
                <c:pt idx="88">
                  <c:v>7.2</c:v>
                </c:pt>
                <c:pt idx="89">
                  <c:v>7.2249999999999996</c:v>
                </c:pt>
                <c:pt idx="90">
                  <c:v>7.25</c:v>
                </c:pt>
                <c:pt idx="91">
                  <c:v>7.2750000000000004</c:v>
                </c:pt>
                <c:pt idx="92">
                  <c:v>7.3</c:v>
                </c:pt>
                <c:pt idx="93">
                  <c:v>7.3250000000000002</c:v>
                </c:pt>
                <c:pt idx="94">
                  <c:v>7.35</c:v>
                </c:pt>
                <c:pt idx="95">
                  <c:v>7.375</c:v>
                </c:pt>
                <c:pt idx="96">
                  <c:v>7.4</c:v>
                </c:pt>
                <c:pt idx="97">
                  <c:v>7.4</c:v>
                </c:pt>
                <c:pt idx="98">
                  <c:v>7.4</c:v>
                </c:pt>
                <c:pt idx="99">
                  <c:v>7.4249999999999998</c:v>
                </c:pt>
                <c:pt idx="100">
                  <c:v>7.45</c:v>
                </c:pt>
                <c:pt idx="101">
                  <c:v>7.4749999999999996</c:v>
                </c:pt>
                <c:pt idx="102">
                  <c:v>7.5</c:v>
                </c:pt>
                <c:pt idx="103">
                  <c:v>7.5250000000000004</c:v>
                </c:pt>
                <c:pt idx="104">
                  <c:v>7.55</c:v>
                </c:pt>
                <c:pt idx="105">
                  <c:v>7.5750000000000002</c:v>
                </c:pt>
                <c:pt idx="106">
                  <c:v>7.6</c:v>
                </c:pt>
                <c:pt idx="107">
                  <c:v>7.625</c:v>
                </c:pt>
                <c:pt idx="108">
                  <c:v>7.65</c:v>
                </c:pt>
                <c:pt idx="109">
                  <c:v>7.6749999999999998</c:v>
                </c:pt>
                <c:pt idx="110">
                  <c:v>7.7</c:v>
                </c:pt>
                <c:pt idx="111">
                  <c:v>7.7249999999999996</c:v>
                </c:pt>
                <c:pt idx="112">
                  <c:v>7.75</c:v>
                </c:pt>
                <c:pt idx="113">
                  <c:v>7.7750000000000004</c:v>
                </c:pt>
                <c:pt idx="114">
                  <c:v>7.8</c:v>
                </c:pt>
                <c:pt idx="115">
                  <c:v>7.8250000000000002</c:v>
                </c:pt>
                <c:pt idx="116">
                  <c:v>7.85</c:v>
                </c:pt>
                <c:pt idx="117">
                  <c:v>7.875</c:v>
                </c:pt>
                <c:pt idx="118">
                  <c:v>7.9</c:v>
                </c:pt>
                <c:pt idx="119">
                  <c:v>7.9249999999999998</c:v>
                </c:pt>
                <c:pt idx="120">
                  <c:v>7.95</c:v>
                </c:pt>
                <c:pt idx="121">
                  <c:v>7.9749999999999996</c:v>
                </c:pt>
                <c:pt idx="122">
                  <c:v>8</c:v>
                </c:pt>
                <c:pt idx="123">
                  <c:v>8.0250000000000004</c:v>
                </c:pt>
                <c:pt idx="124">
                  <c:v>8.0500000000000007</c:v>
                </c:pt>
                <c:pt idx="125">
                  <c:v>8.0749999999999993</c:v>
                </c:pt>
                <c:pt idx="126">
                  <c:v>8.1</c:v>
                </c:pt>
                <c:pt idx="127">
                  <c:v>8.125</c:v>
                </c:pt>
                <c:pt idx="128">
                  <c:v>8.15</c:v>
                </c:pt>
                <c:pt idx="129">
                  <c:v>8.1750000000000007</c:v>
                </c:pt>
                <c:pt idx="130">
                  <c:v>8.1999999999999993</c:v>
                </c:pt>
                <c:pt idx="131">
                  <c:v>8.2249999999999996</c:v>
                </c:pt>
                <c:pt idx="132">
                  <c:v>8.25</c:v>
                </c:pt>
                <c:pt idx="133">
                  <c:v>8.2750000000000004</c:v>
                </c:pt>
                <c:pt idx="134">
                  <c:v>8.3000000000000007</c:v>
                </c:pt>
                <c:pt idx="135">
                  <c:v>8.3249999999999993</c:v>
                </c:pt>
                <c:pt idx="136">
                  <c:v>8.35</c:v>
                </c:pt>
                <c:pt idx="137">
                  <c:v>8.375</c:v>
                </c:pt>
                <c:pt idx="138">
                  <c:v>8.4</c:v>
                </c:pt>
                <c:pt idx="139">
                  <c:v>8.4250000000000007</c:v>
                </c:pt>
                <c:pt idx="140">
                  <c:v>8.4499999999999993</c:v>
                </c:pt>
                <c:pt idx="141">
                  <c:v>8.4749999999999996</c:v>
                </c:pt>
                <c:pt idx="142">
                  <c:v>8.5</c:v>
                </c:pt>
                <c:pt idx="143">
                  <c:v>8.5250000000000004</c:v>
                </c:pt>
                <c:pt idx="144">
                  <c:v>8.5500000000000007</c:v>
                </c:pt>
                <c:pt idx="145">
                  <c:v>8.5749999999999993</c:v>
                </c:pt>
                <c:pt idx="146">
                  <c:v>8.6</c:v>
                </c:pt>
                <c:pt idx="147">
                  <c:v>8.625</c:v>
                </c:pt>
                <c:pt idx="148">
                  <c:v>8.65</c:v>
                </c:pt>
                <c:pt idx="149">
                  <c:v>8.6750000000000007</c:v>
                </c:pt>
                <c:pt idx="150">
                  <c:v>8.6999999999999993</c:v>
                </c:pt>
                <c:pt idx="151">
                  <c:v>8.7249999999999996</c:v>
                </c:pt>
                <c:pt idx="152">
                  <c:v>8.75</c:v>
                </c:pt>
                <c:pt idx="153">
                  <c:v>8.7750000000000004</c:v>
                </c:pt>
                <c:pt idx="154">
                  <c:v>8.8000000000000007</c:v>
                </c:pt>
                <c:pt idx="155">
                  <c:v>8.8249999999999993</c:v>
                </c:pt>
                <c:pt idx="156">
                  <c:v>8.85</c:v>
                </c:pt>
                <c:pt idx="157">
                  <c:v>8.875</c:v>
                </c:pt>
                <c:pt idx="158">
                  <c:v>8.9</c:v>
                </c:pt>
                <c:pt idx="159">
                  <c:v>8.9250000000000007</c:v>
                </c:pt>
                <c:pt idx="160">
                  <c:v>8.9499999999999993</c:v>
                </c:pt>
                <c:pt idx="161">
                  <c:v>8.9749999999999996</c:v>
                </c:pt>
                <c:pt idx="162">
                  <c:v>9</c:v>
                </c:pt>
                <c:pt idx="163">
                  <c:v>9.0250000000000004</c:v>
                </c:pt>
                <c:pt idx="164">
                  <c:v>9.0500000000000007</c:v>
                </c:pt>
                <c:pt idx="165">
                  <c:v>9.0749999999999993</c:v>
                </c:pt>
                <c:pt idx="166">
                  <c:v>9.1</c:v>
                </c:pt>
                <c:pt idx="167">
                  <c:v>9.125</c:v>
                </c:pt>
                <c:pt idx="168">
                  <c:v>9.15</c:v>
                </c:pt>
                <c:pt idx="169">
                  <c:v>9.1750000000000007</c:v>
                </c:pt>
                <c:pt idx="170">
                  <c:v>9.1999999999999993</c:v>
                </c:pt>
                <c:pt idx="171">
                  <c:v>9.2249999999999996</c:v>
                </c:pt>
                <c:pt idx="172">
                  <c:v>9.25</c:v>
                </c:pt>
                <c:pt idx="173">
                  <c:v>9.2750000000000004</c:v>
                </c:pt>
                <c:pt idx="174">
                  <c:v>9.3000000000000007</c:v>
                </c:pt>
                <c:pt idx="175">
                  <c:v>9.3249999999999993</c:v>
                </c:pt>
                <c:pt idx="176">
                  <c:v>9.35</c:v>
                </c:pt>
                <c:pt idx="177">
                  <c:v>9.375</c:v>
                </c:pt>
                <c:pt idx="178">
                  <c:v>9.4</c:v>
                </c:pt>
                <c:pt idx="179">
                  <c:v>9.4250000000000007</c:v>
                </c:pt>
                <c:pt idx="180">
                  <c:v>9.4499999999999993</c:v>
                </c:pt>
                <c:pt idx="181">
                  <c:v>9.4749999999999996</c:v>
                </c:pt>
                <c:pt idx="182">
                  <c:v>9.5</c:v>
                </c:pt>
                <c:pt idx="183">
                  <c:v>9.5250000000000004</c:v>
                </c:pt>
                <c:pt idx="184">
                  <c:v>9.5500000000000007</c:v>
                </c:pt>
                <c:pt idx="185">
                  <c:v>9.5749999999999993</c:v>
                </c:pt>
                <c:pt idx="186">
                  <c:v>9.6</c:v>
                </c:pt>
                <c:pt idx="187">
                  <c:v>9.625</c:v>
                </c:pt>
                <c:pt idx="188">
                  <c:v>9.65</c:v>
                </c:pt>
                <c:pt idx="189">
                  <c:v>9.6750000000000007</c:v>
                </c:pt>
                <c:pt idx="190">
                  <c:v>9.6999999999999993</c:v>
                </c:pt>
                <c:pt idx="191">
                  <c:v>9.7249999999999996</c:v>
                </c:pt>
                <c:pt idx="192">
                  <c:v>9.75</c:v>
                </c:pt>
                <c:pt idx="193">
                  <c:v>9.7750000000000004</c:v>
                </c:pt>
                <c:pt idx="194">
                  <c:v>9.8000000000000007</c:v>
                </c:pt>
                <c:pt idx="195">
                  <c:v>9.8249999999999993</c:v>
                </c:pt>
                <c:pt idx="196">
                  <c:v>9.85</c:v>
                </c:pt>
                <c:pt idx="197">
                  <c:v>9.875</c:v>
                </c:pt>
                <c:pt idx="198">
                  <c:v>9.9</c:v>
                </c:pt>
                <c:pt idx="199">
                  <c:v>9.9250000000000007</c:v>
                </c:pt>
                <c:pt idx="200">
                  <c:v>9.9499999999999993</c:v>
                </c:pt>
                <c:pt idx="201">
                  <c:v>9.9749999999999996</c:v>
                </c:pt>
                <c:pt idx="20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D5-43E1-9E66-3E641915FF98}"/>
            </c:ext>
          </c:extLst>
        </c:ser>
        <c:ser>
          <c:idx val="5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'Peng Robin-CO2'!$AL$36:$AL$88</c:f>
              <c:numCache>
                <c:formatCode>0.0_ </c:formatCode>
                <c:ptCount val="53"/>
                <c:pt idx="0">
                  <c:v>851.09199999999998</c:v>
                </c:pt>
                <c:pt idx="1">
                  <c:v>823.94400000000007</c:v>
                </c:pt>
                <c:pt idx="2">
                  <c:v>797.76400000000001</c:v>
                </c:pt>
                <c:pt idx="3">
                  <c:v>772.50800000000004</c:v>
                </c:pt>
                <c:pt idx="4">
                  <c:v>748.08799999999997</c:v>
                </c:pt>
                <c:pt idx="5">
                  <c:v>724.548</c:v>
                </c:pt>
                <c:pt idx="6">
                  <c:v>701.8</c:v>
                </c:pt>
                <c:pt idx="7">
                  <c:v>679.8</c:v>
                </c:pt>
                <c:pt idx="8">
                  <c:v>658.548</c:v>
                </c:pt>
                <c:pt idx="9">
                  <c:v>638</c:v>
                </c:pt>
                <c:pt idx="10">
                  <c:v>618.11199999999997</c:v>
                </c:pt>
                <c:pt idx="11">
                  <c:v>598.88400000000001</c:v>
                </c:pt>
                <c:pt idx="12">
                  <c:v>580.27200000000005</c:v>
                </c:pt>
                <c:pt idx="13">
                  <c:v>562.23199999999997</c:v>
                </c:pt>
                <c:pt idx="14">
                  <c:v>544.76400000000001</c:v>
                </c:pt>
                <c:pt idx="15">
                  <c:v>527.82400000000007</c:v>
                </c:pt>
                <c:pt idx="16">
                  <c:v>511.45600000000002</c:v>
                </c:pt>
                <c:pt idx="17">
                  <c:v>495.52800000000002</c:v>
                </c:pt>
                <c:pt idx="18">
                  <c:v>480.084</c:v>
                </c:pt>
                <c:pt idx="19">
                  <c:v>465.12400000000002</c:v>
                </c:pt>
                <c:pt idx="20">
                  <c:v>450.60399999999998</c:v>
                </c:pt>
                <c:pt idx="21">
                  <c:v>436.48880000000003</c:v>
                </c:pt>
                <c:pt idx="22">
                  <c:v>422.774</c:v>
                </c:pt>
                <c:pt idx="23">
                  <c:v>409.44640000000004</c:v>
                </c:pt>
                <c:pt idx="24">
                  <c:v>396.48400000000004</c:v>
                </c:pt>
                <c:pt idx="25">
                  <c:v>383.87360000000001</c:v>
                </c:pt>
                <c:pt idx="26">
                  <c:v>371.5976</c:v>
                </c:pt>
                <c:pt idx="27">
                  <c:v>359.64280000000002</c:v>
                </c:pt>
                <c:pt idx="28">
                  <c:v>347.99160000000001</c:v>
                </c:pt>
                <c:pt idx="29">
                  <c:v>336.6352</c:v>
                </c:pt>
                <c:pt idx="30">
                  <c:v>325.54719999999998</c:v>
                </c:pt>
                <c:pt idx="31">
                  <c:v>314.72320000000002</c:v>
                </c:pt>
                <c:pt idx="32">
                  <c:v>304.14999999999998</c:v>
                </c:pt>
                <c:pt idx="33">
                  <c:v>293.80559999999997</c:v>
                </c:pt>
                <c:pt idx="34">
                  <c:v>283.67680000000001</c:v>
                </c:pt>
                <c:pt idx="35">
                  <c:v>273.75039999999996</c:v>
                </c:pt>
                <c:pt idx="36">
                  <c:v>264.01320000000004</c:v>
                </c:pt>
                <c:pt idx="37">
                  <c:v>254.44320000000002</c:v>
                </c:pt>
                <c:pt idx="38">
                  <c:v>245.02719999999997</c:v>
                </c:pt>
                <c:pt idx="39">
                  <c:v>235.7432</c:v>
                </c:pt>
                <c:pt idx="40">
                  <c:v>226.56920000000002</c:v>
                </c:pt>
                <c:pt idx="41">
                  <c:v>217.47880000000004</c:v>
                </c:pt>
                <c:pt idx="42">
                  <c:v>208.45</c:v>
                </c:pt>
                <c:pt idx="43">
                  <c:v>199.43440000000001</c:v>
                </c:pt>
                <c:pt idx="44">
                  <c:v>190.39679999999998</c:v>
                </c:pt>
                <c:pt idx="45">
                  <c:v>181.27120000000002</c:v>
                </c:pt>
                <c:pt idx="46">
                  <c:v>171.96520000000001</c:v>
                </c:pt>
                <c:pt idx="47">
                  <c:v>162.35120000000001</c:v>
                </c:pt>
                <c:pt idx="48">
                  <c:v>152.19160000000002</c:v>
                </c:pt>
                <c:pt idx="49">
                  <c:v>141.0112</c:v>
                </c:pt>
                <c:pt idx="50">
                  <c:v>127.49879999999999</c:v>
                </c:pt>
                <c:pt idx="51">
                  <c:v>115</c:v>
                </c:pt>
                <c:pt idx="52">
                  <c:v>94.098399999999998</c:v>
                </c:pt>
              </c:numCache>
            </c:numRef>
          </c:xVal>
          <c:yVal>
            <c:numRef>
              <c:f>'Peng Robin-CO2'!$AJ$36:$AJ$88</c:f>
              <c:numCache>
                <c:formatCode>General</c:formatCode>
                <c:ptCount val="53"/>
                <c:pt idx="0" formatCode="0.000">
                  <c:v>1.9696</c:v>
                </c:pt>
                <c:pt idx="1">
                  <c:v>2.0310000000000001</c:v>
                </c:pt>
                <c:pt idx="2" formatCode="0.000">
                  <c:v>2.0937999999999999</c:v>
                </c:pt>
                <c:pt idx="3" formatCode="0.000">
                  <c:v>2.1581000000000001</c:v>
                </c:pt>
                <c:pt idx="4" formatCode="0.000">
                  <c:v>2.2237</c:v>
                </c:pt>
                <c:pt idx="5" formatCode="0.000">
                  <c:v>2.2907999999999999</c:v>
                </c:pt>
                <c:pt idx="6" formatCode="0.000">
                  <c:v>2.3593000000000002</c:v>
                </c:pt>
                <c:pt idx="7" formatCode="0.000">
                  <c:v>2.4293999999999998</c:v>
                </c:pt>
                <c:pt idx="8">
                  <c:v>2.5009999999999999</c:v>
                </c:pt>
                <c:pt idx="9">
                  <c:v>2.5739999999999998</c:v>
                </c:pt>
                <c:pt idx="10" formatCode="0.000">
                  <c:v>2.6486999999999998</c:v>
                </c:pt>
                <c:pt idx="11" formatCode="0.000">
                  <c:v>2.7248999999999999</c:v>
                </c:pt>
                <c:pt idx="12" formatCode="0.000">
                  <c:v>2.8027000000000002</c:v>
                </c:pt>
                <c:pt idx="13" formatCode="0.000">
                  <c:v>2.8820999999999999</c:v>
                </c:pt>
                <c:pt idx="14" formatCode="0.000">
                  <c:v>2.9632000000000001</c:v>
                </c:pt>
                <c:pt idx="15" formatCode="0.000">
                  <c:v>3.0459000000000001</c:v>
                </c:pt>
                <c:pt idx="16" formatCode="0.000">
                  <c:v>3.1303000000000001</c:v>
                </c:pt>
                <c:pt idx="17" formatCode="0.000">
                  <c:v>3.2164000000000001</c:v>
                </c:pt>
                <c:pt idx="18" formatCode="0.000">
                  <c:v>3.3041999999999998</c:v>
                </c:pt>
                <c:pt idx="19" formatCode="0.000">
                  <c:v>3.3938000000000001</c:v>
                </c:pt>
                <c:pt idx="20" formatCode="0.000">
                  <c:v>3.4851000000000001</c:v>
                </c:pt>
                <c:pt idx="21" formatCode="0.000">
                  <c:v>3.5783</c:v>
                </c:pt>
                <c:pt idx="22" formatCode="0.000">
                  <c:v>3.6732999999999998</c:v>
                </c:pt>
                <c:pt idx="23" formatCode="0.000">
                  <c:v>3.7700999999999998</c:v>
                </c:pt>
                <c:pt idx="24" formatCode="0.000">
                  <c:v>3.8687999999999998</c:v>
                </c:pt>
                <c:pt idx="25" formatCode="0.000">
                  <c:v>3.9695</c:v>
                </c:pt>
                <c:pt idx="26">
                  <c:v>4.0720000000000001</c:v>
                </c:pt>
                <c:pt idx="27" formatCode="0.000">
                  <c:v>4.1764999999999999</c:v>
                </c:pt>
                <c:pt idx="28" formatCode="0.000">
                  <c:v>4.2831000000000001</c:v>
                </c:pt>
                <c:pt idx="29" formatCode="0.000">
                  <c:v>4.3916000000000004</c:v>
                </c:pt>
                <c:pt idx="30" formatCode="0.000">
                  <c:v>4.5022000000000002</c:v>
                </c:pt>
                <c:pt idx="31" formatCode="0.000">
                  <c:v>4.6148999999999996</c:v>
                </c:pt>
                <c:pt idx="32" formatCode="0.000">
                  <c:v>4.7297000000000002</c:v>
                </c:pt>
                <c:pt idx="33" formatCode="0.000">
                  <c:v>4.8465999999999996</c:v>
                </c:pt>
                <c:pt idx="34" formatCode="0.000">
                  <c:v>4.9657999999999998</c:v>
                </c:pt>
                <c:pt idx="35" formatCode="0.000">
                  <c:v>5.0871000000000004</c:v>
                </c:pt>
                <c:pt idx="36" formatCode="0.000">
                  <c:v>5.2107999999999999</c:v>
                </c:pt>
                <c:pt idx="37" formatCode="0.000">
                  <c:v>5.3368000000000002</c:v>
                </c:pt>
                <c:pt idx="38" formatCode="0.000">
                  <c:v>5.4650999999999996</c:v>
                </c:pt>
                <c:pt idx="39" formatCode="0.000">
                  <c:v>5.5957999999999997</c:v>
                </c:pt>
                <c:pt idx="40" formatCode="0.000">
                  <c:v>5.7290999999999999</c:v>
                </c:pt>
                <c:pt idx="41" formatCode="0.000">
                  <c:v>5.8647999999999998</c:v>
                </c:pt>
                <c:pt idx="42" formatCode="0.000">
                  <c:v>6.0030999999999999</c:v>
                </c:pt>
                <c:pt idx="43">
                  <c:v>6.1440000000000001</c:v>
                </c:pt>
                <c:pt idx="44" formatCode="0.000">
                  <c:v>6.2877000000000001</c:v>
                </c:pt>
                <c:pt idx="45" formatCode="0.000">
                  <c:v>6.4341999999999997</c:v>
                </c:pt>
                <c:pt idx="46" formatCode="0.000">
                  <c:v>6.5837000000000003</c:v>
                </c:pt>
                <c:pt idx="47" formatCode="0.000">
                  <c:v>6.7361000000000004</c:v>
                </c:pt>
                <c:pt idx="48" formatCode="0.000">
                  <c:v>6.8917999999999999</c:v>
                </c:pt>
                <c:pt idx="49" formatCode="0.000">
                  <c:v>7.0509000000000004</c:v>
                </c:pt>
                <c:pt idx="50" formatCode="0.000">
                  <c:v>7.2137000000000002</c:v>
                </c:pt>
                <c:pt idx="51" formatCode="0.000">
                  <c:v>7.3</c:v>
                </c:pt>
                <c:pt idx="52" formatCode="0.000">
                  <c:v>7.39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D5-43E1-9E66-3E641915FF98}"/>
            </c:ext>
          </c:extLst>
        </c:ser>
        <c:ser>
          <c:idx val="6"/>
          <c:order val="3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'Peng Robin-CO2'!$AK$36:$AK$88</c:f>
              <c:numCache>
                <c:formatCode>0.0_ </c:formatCode>
                <c:ptCount val="53"/>
                <c:pt idx="0">
                  <c:v>42.649640000000005</c:v>
                </c:pt>
                <c:pt idx="1">
                  <c:v>42.842360000000006</c:v>
                </c:pt>
                <c:pt idx="2">
                  <c:v>43.038599999999995</c:v>
                </c:pt>
                <c:pt idx="3">
                  <c:v>43.238799999999998</c:v>
                </c:pt>
                <c:pt idx="4">
                  <c:v>43.442959999999999</c:v>
                </c:pt>
                <c:pt idx="5">
                  <c:v>43.651520000000005</c:v>
                </c:pt>
                <c:pt idx="6">
                  <c:v>43.864480000000007</c:v>
                </c:pt>
                <c:pt idx="7">
                  <c:v>44.083599999999997</c:v>
                </c:pt>
                <c:pt idx="8">
                  <c:v>44.303600000000003</c:v>
                </c:pt>
                <c:pt idx="9">
                  <c:v>44.532399999999996</c:v>
                </c:pt>
                <c:pt idx="10">
                  <c:v>44.765599999999992</c:v>
                </c:pt>
                <c:pt idx="11">
                  <c:v>45.0032</c:v>
                </c:pt>
                <c:pt idx="12">
                  <c:v>45.245199999999997</c:v>
                </c:pt>
                <c:pt idx="13">
                  <c:v>45.496000000000002</c:v>
                </c:pt>
                <c:pt idx="14">
                  <c:v>45.751199999999997</c:v>
                </c:pt>
                <c:pt idx="15">
                  <c:v>46.0152</c:v>
                </c:pt>
                <c:pt idx="16">
                  <c:v>46.283599999999993</c:v>
                </c:pt>
                <c:pt idx="17">
                  <c:v>46.5608</c:v>
                </c:pt>
                <c:pt idx="18">
                  <c:v>46.846800000000002</c:v>
                </c:pt>
                <c:pt idx="19">
                  <c:v>47.141599999999997</c:v>
                </c:pt>
                <c:pt idx="20">
                  <c:v>47.440800000000003</c:v>
                </c:pt>
                <c:pt idx="21">
                  <c:v>47.7532</c:v>
                </c:pt>
                <c:pt idx="22">
                  <c:v>48.074399999999997</c:v>
                </c:pt>
                <c:pt idx="23">
                  <c:v>48.408800000000006</c:v>
                </c:pt>
                <c:pt idx="24">
                  <c:v>48.752000000000002</c:v>
                </c:pt>
                <c:pt idx="25">
                  <c:v>49.103999999999999</c:v>
                </c:pt>
                <c:pt idx="26">
                  <c:v>49.473600000000005</c:v>
                </c:pt>
                <c:pt idx="27">
                  <c:v>49.856400000000001</c:v>
                </c:pt>
                <c:pt idx="28">
                  <c:v>50.252400000000009</c:v>
                </c:pt>
                <c:pt idx="29">
                  <c:v>50.666000000000004</c:v>
                </c:pt>
                <c:pt idx="30">
                  <c:v>51.097200000000008</c:v>
                </c:pt>
                <c:pt idx="31">
                  <c:v>51.545999999999999</c:v>
                </c:pt>
                <c:pt idx="32">
                  <c:v>52.016800000000003</c:v>
                </c:pt>
                <c:pt idx="33">
                  <c:v>52.509600000000006</c:v>
                </c:pt>
                <c:pt idx="34">
                  <c:v>53.033200000000008</c:v>
                </c:pt>
                <c:pt idx="35">
                  <c:v>53.578800000000001</c:v>
                </c:pt>
                <c:pt idx="36">
                  <c:v>54.159600000000005</c:v>
                </c:pt>
                <c:pt idx="37">
                  <c:v>54.775599999999997</c:v>
                </c:pt>
                <c:pt idx="38">
                  <c:v>55.431199999999997</c:v>
                </c:pt>
                <c:pt idx="39">
                  <c:v>56.135199999999998</c:v>
                </c:pt>
                <c:pt idx="40">
                  <c:v>56.892000000000003</c:v>
                </c:pt>
                <c:pt idx="41">
                  <c:v>57.7104</c:v>
                </c:pt>
                <c:pt idx="42">
                  <c:v>58.608000000000004</c:v>
                </c:pt>
                <c:pt idx="43">
                  <c:v>59.589199999999998</c:v>
                </c:pt>
                <c:pt idx="44">
                  <c:v>60.6892</c:v>
                </c:pt>
                <c:pt idx="45">
                  <c:v>61.93</c:v>
                </c:pt>
                <c:pt idx="46">
                  <c:v>63.36</c:v>
                </c:pt>
                <c:pt idx="47">
                  <c:v>65.054000000000002</c:v>
                </c:pt>
                <c:pt idx="48">
                  <c:v>67.148400000000009</c:v>
                </c:pt>
                <c:pt idx="49">
                  <c:v>69.911600000000007</c:v>
                </c:pt>
                <c:pt idx="50">
                  <c:v>74.162000000000006</c:v>
                </c:pt>
                <c:pt idx="51">
                  <c:v>82</c:v>
                </c:pt>
                <c:pt idx="52">
                  <c:v>94.098399999999998</c:v>
                </c:pt>
              </c:numCache>
            </c:numRef>
          </c:xVal>
          <c:yVal>
            <c:numRef>
              <c:f>'Peng Robin-CO2'!$AJ$36:$AJ$88</c:f>
              <c:numCache>
                <c:formatCode>General</c:formatCode>
                <c:ptCount val="53"/>
                <c:pt idx="0" formatCode="0.000">
                  <c:v>1.9696</c:v>
                </c:pt>
                <c:pt idx="1">
                  <c:v>2.0310000000000001</c:v>
                </c:pt>
                <c:pt idx="2" formatCode="0.000">
                  <c:v>2.0937999999999999</c:v>
                </c:pt>
                <c:pt idx="3" formatCode="0.000">
                  <c:v>2.1581000000000001</c:v>
                </c:pt>
                <c:pt idx="4" formatCode="0.000">
                  <c:v>2.2237</c:v>
                </c:pt>
                <c:pt idx="5" formatCode="0.000">
                  <c:v>2.2907999999999999</c:v>
                </c:pt>
                <c:pt idx="6" formatCode="0.000">
                  <c:v>2.3593000000000002</c:v>
                </c:pt>
                <c:pt idx="7" formatCode="0.000">
                  <c:v>2.4293999999999998</c:v>
                </c:pt>
                <c:pt idx="8">
                  <c:v>2.5009999999999999</c:v>
                </c:pt>
                <c:pt idx="9">
                  <c:v>2.5739999999999998</c:v>
                </c:pt>
                <c:pt idx="10" formatCode="0.000">
                  <c:v>2.6486999999999998</c:v>
                </c:pt>
                <c:pt idx="11" formatCode="0.000">
                  <c:v>2.7248999999999999</c:v>
                </c:pt>
                <c:pt idx="12" formatCode="0.000">
                  <c:v>2.8027000000000002</c:v>
                </c:pt>
                <c:pt idx="13" formatCode="0.000">
                  <c:v>2.8820999999999999</c:v>
                </c:pt>
                <c:pt idx="14" formatCode="0.000">
                  <c:v>2.9632000000000001</c:v>
                </c:pt>
                <c:pt idx="15" formatCode="0.000">
                  <c:v>3.0459000000000001</c:v>
                </c:pt>
                <c:pt idx="16" formatCode="0.000">
                  <c:v>3.1303000000000001</c:v>
                </c:pt>
                <c:pt idx="17" formatCode="0.000">
                  <c:v>3.2164000000000001</c:v>
                </c:pt>
                <c:pt idx="18" formatCode="0.000">
                  <c:v>3.3041999999999998</c:v>
                </c:pt>
                <c:pt idx="19" formatCode="0.000">
                  <c:v>3.3938000000000001</c:v>
                </c:pt>
                <c:pt idx="20" formatCode="0.000">
                  <c:v>3.4851000000000001</c:v>
                </c:pt>
                <c:pt idx="21" formatCode="0.000">
                  <c:v>3.5783</c:v>
                </c:pt>
                <c:pt idx="22" formatCode="0.000">
                  <c:v>3.6732999999999998</c:v>
                </c:pt>
                <c:pt idx="23" formatCode="0.000">
                  <c:v>3.7700999999999998</c:v>
                </c:pt>
                <c:pt idx="24" formatCode="0.000">
                  <c:v>3.8687999999999998</c:v>
                </c:pt>
                <c:pt idx="25" formatCode="0.000">
                  <c:v>3.9695</c:v>
                </c:pt>
                <c:pt idx="26">
                  <c:v>4.0720000000000001</c:v>
                </c:pt>
                <c:pt idx="27" formatCode="0.000">
                  <c:v>4.1764999999999999</c:v>
                </c:pt>
                <c:pt idx="28" formatCode="0.000">
                  <c:v>4.2831000000000001</c:v>
                </c:pt>
                <c:pt idx="29" formatCode="0.000">
                  <c:v>4.3916000000000004</c:v>
                </c:pt>
                <c:pt idx="30" formatCode="0.000">
                  <c:v>4.5022000000000002</c:v>
                </c:pt>
                <c:pt idx="31" formatCode="0.000">
                  <c:v>4.6148999999999996</c:v>
                </c:pt>
                <c:pt idx="32" formatCode="0.000">
                  <c:v>4.7297000000000002</c:v>
                </c:pt>
                <c:pt idx="33" formatCode="0.000">
                  <c:v>4.8465999999999996</c:v>
                </c:pt>
                <c:pt idx="34" formatCode="0.000">
                  <c:v>4.9657999999999998</c:v>
                </c:pt>
                <c:pt idx="35" formatCode="0.000">
                  <c:v>5.0871000000000004</c:v>
                </c:pt>
                <c:pt idx="36" formatCode="0.000">
                  <c:v>5.2107999999999999</c:v>
                </c:pt>
                <c:pt idx="37" formatCode="0.000">
                  <c:v>5.3368000000000002</c:v>
                </c:pt>
                <c:pt idx="38" formatCode="0.000">
                  <c:v>5.4650999999999996</c:v>
                </c:pt>
                <c:pt idx="39" formatCode="0.000">
                  <c:v>5.5957999999999997</c:v>
                </c:pt>
                <c:pt idx="40" formatCode="0.000">
                  <c:v>5.7290999999999999</c:v>
                </c:pt>
                <c:pt idx="41" formatCode="0.000">
                  <c:v>5.8647999999999998</c:v>
                </c:pt>
                <c:pt idx="42" formatCode="0.000">
                  <c:v>6.0030999999999999</c:v>
                </c:pt>
                <c:pt idx="43">
                  <c:v>6.1440000000000001</c:v>
                </c:pt>
                <c:pt idx="44" formatCode="0.000">
                  <c:v>6.2877000000000001</c:v>
                </c:pt>
                <c:pt idx="45" formatCode="0.000">
                  <c:v>6.4341999999999997</c:v>
                </c:pt>
                <c:pt idx="46" formatCode="0.000">
                  <c:v>6.5837000000000003</c:v>
                </c:pt>
                <c:pt idx="47" formatCode="0.000">
                  <c:v>6.7361000000000004</c:v>
                </c:pt>
                <c:pt idx="48" formatCode="0.000">
                  <c:v>6.8917999999999999</c:v>
                </c:pt>
                <c:pt idx="49" formatCode="0.000">
                  <c:v>7.0509000000000004</c:v>
                </c:pt>
                <c:pt idx="50" formatCode="0.000">
                  <c:v>7.2137000000000002</c:v>
                </c:pt>
                <c:pt idx="51" formatCode="0.000">
                  <c:v>7.3</c:v>
                </c:pt>
                <c:pt idx="52" formatCode="0.000">
                  <c:v>7.39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D5-43E1-9E66-3E641915FF98}"/>
            </c:ext>
          </c:extLst>
        </c:ser>
        <c:ser>
          <c:idx val="3"/>
          <c:order val="4"/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'Peng Robin-CO2'!$AK$88</c:f>
              <c:numCache>
                <c:formatCode>0.0_ </c:formatCode>
                <c:ptCount val="1"/>
                <c:pt idx="0">
                  <c:v>94.098399999999998</c:v>
                </c:pt>
              </c:numCache>
            </c:numRef>
          </c:xVal>
          <c:yVal>
            <c:numRef>
              <c:f>'Peng Robin-CO2'!$AJ$88</c:f>
              <c:numCache>
                <c:formatCode>0.000</c:formatCode>
                <c:ptCount val="1"/>
                <c:pt idx="0">
                  <c:v>7.39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D5-43E1-9E66-3E641915FF98}"/>
            </c:ext>
          </c:extLst>
        </c:ser>
        <c:ser>
          <c:idx val="2"/>
          <c:order val="5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'Peng Robin-CO2'!$X$36:$X$238</c:f>
              <c:numCache>
                <c:formatCode>General</c:formatCode>
                <c:ptCount val="203"/>
                <c:pt idx="0">
                  <c:v>312.8356</c:v>
                </c:pt>
                <c:pt idx="1">
                  <c:v>309.85240000000005</c:v>
                </c:pt>
                <c:pt idx="2">
                  <c:v>306.87799999999999</c:v>
                </c:pt>
                <c:pt idx="3">
                  <c:v>303.91680000000002</c:v>
                </c:pt>
                <c:pt idx="4">
                  <c:v>300.96440000000001</c:v>
                </c:pt>
                <c:pt idx="5">
                  <c:v>298.02520000000004</c:v>
                </c:pt>
                <c:pt idx="6">
                  <c:v>295.09480000000002</c:v>
                </c:pt>
                <c:pt idx="7">
                  <c:v>292.17320000000001</c:v>
                </c:pt>
                <c:pt idx="8">
                  <c:v>289.2604</c:v>
                </c:pt>
                <c:pt idx="9">
                  <c:v>286.35200000000003</c:v>
                </c:pt>
                <c:pt idx="10">
                  <c:v>283.45240000000001</c:v>
                </c:pt>
                <c:pt idx="11">
                  <c:v>280.55279999999999</c:v>
                </c:pt>
                <c:pt idx="12">
                  <c:v>277.66200000000003</c:v>
                </c:pt>
                <c:pt idx="13">
                  <c:v>274.76679999999999</c:v>
                </c:pt>
                <c:pt idx="14">
                  <c:v>271.87600000000003</c:v>
                </c:pt>
                <c:pt idx="15">
                  <c:v>268.98079999999999</c:v>
                </c:pt>
                <c:pt idx="16">
                  <c:v>266.0856</c:v>
                </c:pt>
                <c:pt idx="17">
                  <c:v>263.18600000000004</c:v>
                </c:pt>
                <c:pt idx="18">
                  <c:v>260.28199999999998</c:v>
                </c:pt>
                <c:pt idx="19">
                  <c:v>257.3648</c:v>
                </c:pt>
                <c:pt idx="20">
                  <c:v>254.43879999999999</c:v>
                </c:pt>
                <c:pt idx="21">
                  <c:v>251.50400000000002</c:v>
                </c:pt>
                <c:pt idx="22">
                  <c:v>248.5472</c:v>
                </c:pt>
                <c:pt idx="23">
                  <c:v>245.5772</c:v>
                </c:pt>
                <c:pt idx="24">
                  <c:v>242.58080000000001</c:v>
                </c:pt>
                <c:pt idx="25">
                  <c:v>239.55799999999999</c:v>
                </c:pt>
                <c:pt idx="26">
                  <c:v>236.50439999999998</c:v>
                </c:pt>
                <c:pt idx="27">
                  <c:v>233.41120000000001</c:v>
                </c:pt>
                <c:pt idx="28">
                  <c:v>230.27839999999998</c:v>
                </c:pt>
                <c:pt idx="29">
                  <c:v>227.09280000000004</c:v>
                </c:pt>
                <c:pt idx="30">
                  <c:v>226.56920000000002</c:v>
                </c:pt>
                <c:pt idx="31">
                  <c:v>56.892000000000003</c:v>
                </c:pt>
                <c:pt idx="32">
                  <c:v>56.834800000000001</c:v>
                </c:pt>
                <c:pt idx="33">
                  <c:v>56.768800000000006</c:v>
                </c:pt>
                <c:pt idx="34">
                  <c:v>56.702800000000003</c:v>
                </c:pt>
                <c:pt idx="35">
                  <c:v>56.641199999999998</c:v>
                </c:pt>
                <c:pt idx="36">
                  <c:v>56.575200000000002</c:v>
                </c:pt>
                <c:pt idx="37">
                  <c:v>56.513600000000004</c:v>
                </c:pt>
                <c:pt idx="38">
                  <c:v>56.456399999999995</c:v>
                </c:pt>
                <c:pt idx="39">
                  <c:v>56.394800000000004</c:v>
                </c:pt>
                <c:pt idx="40">
                  <c:v>56.333199999999998</c:v>
                </c:pt>
                <c:pt idx="41">
                  <c:v>56.276000000000003</c:v>
                </c:pt>
                <c:pt idx="42">
                  <c:v>56.218800000000002</c:v>
                </c:pt>
                <c:pt idx="43">
                  <c:v>56.161600000000007</c:v>
                </c:pt>
                <c:pt idx="44">
                  <c:v>56.108800000000002</c:v>
                </c:pt>
                <c:pt idx="45">
                  <c:v>56.051599999999993</c:v>
                </c:pt>
                <c:pt idx="46">
                  <c:v>55.998800000000003</c:v>
                </c:pt>
                <c:pt idx="47">
                  <c:v>55.946000000000005</c:v>
                </c:pt>
                <c:pt idx="48">
                  <c:v>55.8932</c:v>
                </c:pt>
                <c:pt idx="49">
                  <c:v>55.840399999999995</c:v>
                </c:pt>
                <c:pt idx="50">
                  <c:v>55.787599999999998</c:v>
                </c:pt>
                <c:pt idx="51">
                  <c:v>55.739199999999997</c:v>
                </c:pt>
                <c:pt idx="52">
                  <c:v>55.686399999999999</c:v>
                </c:pt>
                <c:pt idx="53">
                  <c:v>55.637999999999998</c:v>
                </c:pt>
                <c:pt idx="54">
                  <c:v>55.589600000000004</c:v>
                </c:pt>
                <c:pt idx="55">
                  <c:v>55.541199999999996</c:v>
                </c:pt>
                <c:pt idx="56">
                  <c:v>55.492800000000003</c:v>
                </c:pt>
                <c:pt idx="57">
                  <c:v>55.444399999999995</c:v>
                </c:pt>
                <c:pt idx="58">
                  <c:v>55.400399999999998</c:v>
                </c:pt>
                <c:pt idx="59">
                  <c:v>55.352000000000004</c:v>
                </c:pt>
                <c:pt idx="60">
                  <c:v>55.308</c:v>
                </c:pt>
                <c:pt idx="61">
                  <c:v>55.264000000000003</c:v>
                </c:pt>
                <c:pt idx="62">
                  <c:v>55.22</c:v>
                </c:pt>
                <c:pt idx="63">
                  <c:v>55.176000000000002</c:v>
                </c:pt>
                <c:pt idx="64">
                  <c:v>55.132000000000005</c:v>
                </c:pt>
                <c:pt idx="65">
                  <c:v>55.088000000000001</c:v>
                </c:pt>
                <c:pt idx="66">
                  <c:v>55.044000000000004</c:v>
                </c:pt>
                <c:pt idx="67">
                  <c:v>55.004400000000011</c:v>
                </c:pt>
                <c:pt idx="68">
                  <c:v>54.9604</c:v>
                </c:pt>
                <c:pt idx="69">
                  <c:v>54.920800000000007</c:v>
                </c:pt>
                <c:pt idx="70">
                  <c:v>54.876800000000003</c:v>
                </c:pt>
                <c:pt idx="71">
                  <c:v>54.83720000000001</c:v>
                </c:pt>
                <c:pt idx="72">
                  <c:v>54.797600000000003</c:v>
                </c:pt>
                <c:pt idx="73">
                  <c:v>54.758000000000003</c:v>
                </c:pt>
                <c:pt idx="74">
                  <c:v>54.71840000000001</c:v>
                </c:pt>
                <c:pt idx="75">
                  <c:v>54.678800000000003</c:v>
                </c:pt>
                <c:pt idx="76">
                  <c:v>54.639200000000002</c:v>
                </c:pt>
                <c:pt idx="77">
                  <c:v>54.599600000000002</c:v>
                </c:pt>
                <c:pt idx="78">
                  <c:v>54.564400000000006</c:v>
                </c:pt>
                <c:pt idx="79">
                  <c:v>54.524800000000006</c:v>
                </c:pt>
                <c:pt idx="80">
                  <c:v>54.489599999999996</c:v>
                </c:pt>
                <c:pt idx="81">
                  <c:v>54.45</c:v>
                </c:pt>
                <c:pt idx="82">
                  <c:v>54.414800000000007</c:v>
                </c:pt>
                <c:pt idx="83">
                  <c:v>54.379600000000003</c:v>
                </c:pt>
                <c:pt idx="84">
                  <c:v>54.344400000000007</c:v>
                </c:pt>
                <c:pt idx="85">
                  <c:v>54.3048</c:v>
                </c:pt>
                <c:pt idx="86">
                  <c:v>54.269599999999997</c:v>
                </c:pt>
                <c:pt idx="87">
                  <c:v>54.234400000000001</c:v>
                </c:pt>
                <c:pt idx="88">
                  <c:v>54.203599999999994</c:v>
                </c:pt>
                <c:pt idx="89">
                  <c:v>54.168399999999998</c:v>
                </c:pt>
                <c:pt idx="90">
                  <c:v>54.133200000000002</c:v>
                </c:pt>
                <c:pt idx="91">
                  <c:v>54.097999999999999</c:v>
                </c:pt>
                <c:pt idx="92">
                  <c:v>54.062800000000003</c:v>
                </c:pt>
                <c:pt idx="93">
                  <c:v>54.032000000000004</c:v>
                </c:pt>
                <c:pt idx="94">
                  <c:v>53.996799999999993</c:v>
                </c:pt>
                <c:pt idx="95">
                  <c:v>53.966000000000001</c:v>
                </c:pt>
                <c:pt idx="96">
                  <c:v>53.930799999999991</c:v>
                </c:pt>
                <c:pt idx="97">
                  <c:v>53.9</c:v>
                </c:pt>
                <c:pt idx="98">
                  <c:v>53.869199999999999</c:v>
                </c:pt>
                <c:pt idx="99">
                  <c:v>53.834000000000003</c:v>
                </c:pt>
                <c:pt idx="100">
                  <c:v>53.803199999999997</c:v>
                </c:pt>
                <c:pt idx="101">
                  <c:v>53.772400000000005</c:v>
                </c:pt>
                <c:pt idx="102">
                  <c:v>53.741600000000005</c:v>
                </c:pt>
                <c:pt idx="103">
                  <c:v>53.710799999999992</c:v>
                </c:pt>
                <c:pt idx="104">
                  <c:v>53.68</c:v>
                </c:pt>
                <c:pt idx="105">
                  <c:v>53.6492</c:v>
                </c:pt>
                <c:pt idx="106">
                  <c:v>53.618399999999994</c:v>
                </c:pt>
                <c:pt idx="107">
                  <c:v>53.587600000000009</c:v>
                </c:pt>
                <c:pt idx="108">
                  <c:v>53.556800000000003</c:v>
                </c:pt>
                <c:pt idx="109">
                  <c:v>53.526000000000003</c:v>
                </c:pt>
                <c:pt idx="110">
                  <c:v>53.499600000000008</c:v>
                </c:pt>
                <c:pt idx="111">
                  <c:v>53.468800000000002</c:v>
                </c:pt>
                <c:pt idx="112">
                  <c:v>53.438000000000002</c:v>
                </c:pt>
                <c:pt idx="113">
                  <c:v>53.411599999999993</c:v>
                </c:pt>
                <c:pt idx="114">
                  <c:v>53.380800000000001</c:v>
                </c:pt>
                <c:pt idx="115">
                  <c:v>53.354400000000005</c:v>
                </c:pt>
                <c:pt idx="116">
                  <c:v>53.323599999999999</c:v>
                </c:pt>
                <c:pt idx="117">
                  <c:v>53.297199999999997</c:v>
                </c:pt>
                <c:pt idx="118">
                  <c:v>53.270800000000001</c:v>
                </c:pt>
                <c:pt idx="119">
                  <c:v>53.24</c:v>
                </c:pt>
                <c:pt idx="120">
                  <c:v>53.213600000000007</c:v>
                </c:pt>
                <c:pt idx="121">
                  <c:v>53.187199999999997</c:v>
                </c:pt>
                <c:pt idx="122">
                  <c:v>53.156399999999998</c:v>
                </c:pt>
                <c:pt idx="123">
                  <c:v>53.13</c:v>
                </c:pt>
                <c:pt idx="124">
                  <c:v>53.103599999999993</c:v>
                </c:pt>
                <c:pt idx="125">
                  <c:v>53.077199999999998</c:v>
                </c:pt>
                <c:pt idx="126">
                  <c:v>53.050800000000002</c:v>
                </c:pt>
                <c:pt idx="127">
                  <c:v>53.0244</c:v>
                </c:pt>
                <c:pt idx="128">
                  <c:v>52.998000000000005</c:v>
                </c:pt>
                <c:pt idx="129">
                  <c:v>52.971599999999995</c:v>
                </c:pt>
                <c:pt idx="130">
                  <c:v>52.9452</c:v>
                </c:pt>
                <c:pt idx="131">
                  <c:v>52.91879999999999</c:v>
                </c:pt>
                <c:pt idx="132">
                  <c:v>52.892399999999995</c:v>
                </c:pt>
                <c:pt idx="133">
                  <c:v>52.870399999999997</c:v>
                </c:pt>
                <c:pt idx="134">
                  <c:v>52.844000000000001</c:v>
                </c:pt>
                <c:pt idx="135">
                  <c:v>52.817599999999999</c:v>
                </c:pt>
                <c:pt idx="136">
                  <c:v>52.791199999999996</c:v>
                </c:pt>
                <c:pt idx="137">
                  <c:v>52.769199999999998</c:v>
                </c:pt>
                <c:pt idx="138">
                  <c:v>52.742800000000003</c:v>
                </c:pt>
                <c:pt idx="139">
                  <c:v>52.7164</c:v>
                </c:pt>
                <c:pt idx="140">
                  <c:v>52.694400000000009</c:v>
                </c:pt>
                <c:pt idx="141">
                  <c:v>52.667999999999999</c:v>
                </c:pt>
                <c:pt idx="142">
                  <c:v>52.646000000000001</c:v>
                </c:pt>
                <c:pt idx="143">
                  <c:v>52.619599999999998</c:v>
                </c:pt>
                <c:pt idx="144">
                  <c:v>52.597600000000007</c:v>
                </c:pt>
                <c:pt idx="145">
                  <c:v>52.571199999999997</c:v>
                </c:pt>
                <c:pt idx="146">
                  <c:v>52.549199999999999</c:v>
                </c:pt>
                <c:pt idx="147">
                  <c:v>52.522800000000004</c:v>
                </c:pt>
                <c:pt idx="148">
                  <c:v>52.500800000000005</c:v>
                </c:pt>
                <c:pt idx="149">
                  <c:v>52.478800000000007</c:v>
                </c:pt>
                <c:pt idx="150">
                  <c:v>52.452399999999997</c:v>
                </c:pt>
                <c:pt idx="151">
                  <c:v>52.430399999999999</c:v>
                </c:pt>
                <c:pt idx="152">
                  <c:v>52.408400000000007</c:v>
                </c:pt>
                <c:pt idx="153">
                  <c:v>52.386399999999995</c:v>
                </c:pt>
                <c:pt idx="154">
                  <c:v>52.364399999999996</c:v>
                </c:pt>
                <c:pt idx="155">
                  <c:v>52.338000000000001</c:v>
                </c:pt>
                <c:pt idx="156">
                  <c:v>52.316000000000003</c:v>
                </c:pt>
                <c:pt idx="157">
                  <c:v>52.294000000000004</c:v>
                </c:pt>
                <c:pt idx="158">
                  <c:v>52.271999999999998</c:v>
                </c:pt>
                <c:pt idx="159">
                  <c:v>52.25</c:v>
                </c:pt>
                <c:pt idx="160">
                  <c:v>52.228000000000002</c:v>
                </c:pt>
                <c:pt idx="161">
                  <c:v>52.206000000000003</c:v>
                </c:pt>
                <c:pt idx="162">
                  <c:v>52.184000000000005</c:v>
                </c:pt>
                <c:pt idx="163">
                  <c:v>52.161999999999999</c:v>
                </c:pt>
                <c:pt idx="164">
                  <c:v>52.14</c:v>
                </c:pt>
                <c:pt idx="165">
                  <c:v>52.118000000000002</c:v>
                </c:pt>
                <c:pt idx="166">
                  <c:v>52.096000000000004</c:v>
                </c:pt>
                <c:pt idx="167">
                  <c:v>52.073999999999998</c:v>
                </c:pt>
                <c:pt idx="168">
                  <c:v>52.056400000000011</c:v>
                </c:pt>
                <c:pt idx="169">
                  <c:v>52.034399999999998</c:v>
                </c:pt>
                <c:pt idx="170">
                  <c:v>52.0124</c:v>
                </c:pt>
                <c:pt idx="171">
                  <c:v>51.990400000000008</c:v>
                </c:pt>
                <c:pt idx="172">
                  <c:v>51.96840000000001</c:v>
                </c:pt>
                <c:pt idx="173">
                  <c:v>51.950800000000001</c:v>
                </c:pt>
                <c:pt idx="174">
                  <c:v>51.928800000000003</c:v>
                </c:pt>
                <c:pt idx="175">
                  <c:v>51.906800000000004</c:v>
                </c:pt>
                <c:pt idx="176">
                  <c:v>51.88920000000001</c:v>
                </c:pt>
                <c:pt idx="177">
                  <c:v>51.867199999999997</c:v>
                </c:pt>
                <c:pt idx="178">
                  <c:v>51.845199999999998</c:v>
                </c:pt>
                <c:pt idx="179">
                  <c:v>51.827599999999997</c:v>
                </c:pt>
                <c:pt idx="180">
                  <c:v>51.805600000000005</c:v>
                </c:pt>
                <c:pt idx="181">
                  <c:v>51.788000000000004</c:v>
                </c:pt>
                <c:pt idx="182">
                  <c:v>51.765999999999998</c:v>
                </c:pt>
                <c:pt idx="183">
                  <c:v>51.744</c:v>
                </c:pt>
                <c:pt idx="184">
                  <c:v>51.726399999999998</c:v>
                </c:pt>
                <c:pt idx="185">
                  <c:v>51.704400000000007</c:v>
                </c:pt>
                <c:pt idx="186">
                  <c:v>51.686800000000005</c:v>
                </c:pt>
                <c:pt idx="187">
                  <c:v>51.669200000000011</c:v>
                </c:pt>
                <c:pt idx="188">
                  <c:v>51.647199999999998</c:v>
                </c:pt>
                <c:pt idx="189">
                  <c:v>51.629600000000003</c:v>
                </c:pt>
                <c:pt idx="190">
                  <c:v>51.607599999999998</c:v>
                </c:pt>
                <c:pt idx="191">
                  <c:v>51.59</c:v>
                </c:pt>
                <c:pt idx="192">
                  <c:v>51.572399999999995</c:v>
                </c:pt>
                <c:pt idx="193">
                  <c:v>51.55040000000001</c:v>
                </c:pt>
                <c:pt idx="194">
                  <c:v>51.532800000000002</c:v>
                </c:pt>
                <c:pt idx="195">
                  <c:v>51.5152</c:v>
                </c:pt>
                <c:pt idx="196">
                  <c:v>51.493200000000002</c:v>
                </c:pt>
                <c:pt idx="197">
                  <c:v>51.475599999999993</c:v>
                </c:pt>
                <c:pt idx="198">
                  <c:v>51.457999999999998</c:v>
                </c:pt>
                <c:pt idx="199">
                  <c:v>51.440399999999997</c:v>
                </c:pt>
                <c:pt idx="200">
                  <c:v>51.418400000000005</c:v>
                </c:pt>
                <c:pt idx="201">
                  <c:v>51.400800000000004</c:v>
                </c:pt>
                <c:pt idx="202">
                  <c:v>51.383200000000009</c:v>
                </c:pt>
              </c:numCache>
            </c:numRef>
          </c:xVal>
          <c:yVal>
            <c:numRef>
              <c:f>'Peng Robin-CO2'!$W$36:$W$238</c:f>
              <c:numCache>
                <c:formatCode>General</c:formatCode>
                <c:ptCount val="203"/>
                <c:pt idx="0">
                  <c:v>5</c:v>
                </c:pt>
                <c:pt idx="1">
                  <c:v>5.0250000000000004</c:v>
                </c:pt>
                <c:pt idx="2">
                  <c:v>5.05</c:v>
                </c:pt>
                <c:pt idx="3">
                  <c:v>5.0750000000000002</c:v>
                </c:pt>
                <c:pt idx="4">
                  <c:v>5.0999999999999996</c:v>
                </c:pt>
                <c:pt idx="5">
                  <c:v>5.125</c:v>
                </c:pt>
                <c:pt idx="6">
                  <c:v>5.15</c:v>
                </c:pt>
                <c:pt idx="7">
                  <c:v>5.1749999999999998</c:v>
                </c:pt>
                <c:pt idx="8">
                  <c:v>5.2</c:v>
                </c:pt>
                <c:pt idx="9">
                  <c:v>5.2249999999999996</c:v>
                </c:pt>
                <c:pt idx="10">
                  <c:v>5.25</c:v>
                </c:pt>
                <c:pt idx="11">
                  <c:v>5.2750000000000004</c:v>
                </c:pt>
                <c:pt idx="12">
                  <c:v>5.3</c:v>
                </c:pt>
                <c:pt idx="13">
                  <c:v>5.3250000000000002</c:v>
                </c:pt>
                <c:pt idx="14">
                  <c:v>5.35</c:v>
                </c:pt>
                <c:pt idx="15">
                  <c:v>5.375</c:v>
                </c:pt>
                <c:pt idx="16">
                  <c:v>5.4</c:v>
                </c:pt>
                <c:pt idx="17">
                  <c:v>5.4249999999999998</c:v>
                </c:pt>
                <c:pt idx="18">
                  <c:v>5.45</c:v>
                </c:pt>
                <c:pt idx="19">
                  <c:v>5.4749999999999996</c:v>
                </c:pt>
                <c:pt idx="20">
                  <c:v>5.5</c:v>
                </c:pt>
                <c:pt idx="21">
                  <c:v>5.5250000000000004</c:v>
                </c:pt>
                <c:pt idx="22">
                  <c:v>5.55</c:v>
                </c:pt>
                <c:pt idx="23">
                  <c:v>5.5750000000000002</c:v>
                </c:pt>
                <c:pt idx="24">
                  <c:v>5.6</c:v>
                </c:pt>
                <c:pt idx="25">
                  <c:v>5.625</c:v>
                </c:pt>
                <c:pt idx="26">
                  <c:v>5.65</c:v>
                </c:pt>
                <c:pt idx="27">
                  <c:v>5.6749999999999998</c:v>
                </c:pt>
                <c:pt idx="28">
                  <c:v>5.7</c:v>
                </c:pt>
                <c:pt idx="29">
                  <c:v>5.7249999999999996</c:v>
                </c:pt>
                <c:pt idx="30">
                  <c:v>5.7290999999999999</c:v>
                </c:pt>
                <c:pt idx="31">
                  <c:v>5.7290999999999999</c:v>
                </c:pt>
                <c:pt idx="32">
                  <c:v>5.75</c:v>
                </c:pt>
                <c:pt idx="33">
                  <c:v>5.7750000000000004</c:v>
                </c:pt>
                <c:pt idx="34">
                  <c:v>5.8</c:v>
                </c:pt>
                <c:pt idx="35">
                  <c:v>5.8250000000000002</c:v>
                </c:pt>
                <c:pt idx="36">
                  <c:v>5.85</c:v>
                </c:pt>
                <c:pt idx="37">
                  <c:v>5.875</c:v>
                </c:pt>
                <c:pt idx="38">
                  <c:v>5.9</c:v>
                </c:pt>
                <c:pt idx="39">
                  <c:v>5.9249999999999998</c:v>
                </c:pt>
                <c:pt idx="40">
                  <c:v>5.95</c:v>
                </c:pt>
                <c:pt idx="41">
                  <c:v>5.9749999999999996</c:v>
                </c:pt>
                <c:pt idx="42">
                  <c:v>6</c:v>
                </c:pt>
                <c:pt idx="43">
                  <c:v>6.0250000000000004</c:v>
                </c:pt>
                <c:pt idx="44">
                  <c:v>6.05</c:v>
                </c:pt>
                <c:pt idx="45">
                  <c:v>6.0750000000000002</c:v>
                </c:pt>
                <c:pt idx="46">
                  <c:v>6.1</c:v>
                </c:pt>
                <c:pt idx="47">
                  <c:v>6.125</c:v>
                </c:pt>
                <c:pt idx="48">
                  <c:v>6.15</c:v>
                </c:pt>
                <c:pt idx="49">
                  <c:v>6.1749999999999998</c:v>
                </c:pt>
                <c:pt idx="50">
                  <c:v>6.2</c:v>
                </c:pt>
                <c:pt idx="51">
                  <c:v>6.2249999999999996</c:v>
                </c:pt>
                <c:pt idx="52">
                  <c:v>6.25</c:v>
                </c:pt>
                <c:pt idx="53">
                  <c:v>6.2750000000000004</c:v>
                </c:pt>
                <c:pt idx="54">
                  <c:v>6.3</c:v>
                </c:pt>
                <c:pt idx="55">
                  <c:v>6.3250000000000002</c:v>
                </c:pt>
                <c:pt idx="56">
                  <c:v>6.35</c:v>
                </c:pt>
                <c:pt idx="57">
                  <c:v>6.375</c:v>
                </c:pt>
                <c:pt idx="58">
                  <c:v>6.4</c:v>
                </c:pt>
                <c:pt idx="59">
                  <c:v>6.4249999999999998</c:v>
                </c:pt>
                <c:pt idx="60">
                  <c:v>6.45</c:v>
                </c:pt>
                <c:pt idx="61">
                  <c:v>6.4749999999999996</c:v>
                </c:pt>
                <c:pt idx="62">
                  <c:v>6.5</c:v>
                </c:pt>
                <c:pt idx="63">
                  <c:v>6.5250000000000004</c:v>
                </c:pt>
                <c:pt idx="64">
                  <c:v>6.55</c:v>
                </c:pt>
                <c:pt idx="65">
                  <c:v>6.5750000000000002</c:v>
                </c:pt>
                <c:pt idx="66">
                  <c:v>6.6</c:v>
                </c:pt>
                <c:pt idx="67">
                  <c:v>6.625</c:v>
                </c:pt>
                <c:pt idx="68">
                  <c:v>6.65</c:v>
                </c:pt>
                <c:pt idx="69">
                  <c:v>6.6749999999999998</c:v>
                </c:pt>
                <c:pt idx="70">
                  <c:v>6.7</c:v>
                </c:pt>
                <c:pt idx="71">
                  <c:v>6.7249999999999996</c:v>
                </c:pt>
                <c:pt idx="72">
                  <c:v>6.75</c:v>
                </c:pt>
                <c:pt idx="73">
                  <c:v>6.7750000000000004</c:v>
                </c:pt>
                <c:pt idx="74">
                  <c:v>6.8</c:v>
                </c:pt>
                <c:pt idx="75">
                  <c:v>6.8250000000000002</c:v>
                </c:pt>
                <c:pt idx="76">
                  <c:v>6.85</c:v>
                </c:pt>
                <c:pt idx="77">
                  <c:v>6.875</c:v>
                </c:pt>
                <c:pt idx="78">
                  <c:v>6.9</c:v>
                </c:pt>
                <c:pt idx="79">
                  <c:v>6.9249999999999998</c:v>
                </c:pt>
                <c:pt idx="80">
                  <c:v>6.95</c:v>
                </c:pt>
                <c:pt idx="81">
                  <c:v>6.9749999999999996</c:v>
                </c:pt>
                <c:pt idx="82">
                  <c:v>7</c:v>
                </c:pt>
                <c:pt idx="83">
                  <c:v>7.0250000000000004</c:v>
                </c:pt>
                <c:pt idx="84">
                  <c:v>7.05</c:v>
                </c:pt>
                <c:pt idx="85">
                  <c:v>7.0750000000000002</c:v>
                </c:pt>
                <c:pt idx="86">
                  <c:v>7.1</c:v>
                </c:pt>
                <c:pt idx="87">
                  <c:v>7.125</c:v>
                </c:pt>
                <c:pt idx="88">
                  <c:v>7.15</c:v>
                </c:pt>
                <c:pt idx="89">
                  <c:v>7.1749999999999998</c:v>
                </c:pt>
                <c:pt idx="90">
                  <c:v>7.2</c:v>
                </c:pt>
                <c:pt idx="91">
                  <c:v>7.2249999999999996</c:v>
                </c:pt>
                <c:pt idx="92">
                  <c:v>7.25</c:v>
                </c:pt>
                <c:pt idx="93">
                  <c:v>7.2750000000000004</c:v>
                </c:pt>
                <c:pt idx="94">
                  <c:v>7.3</c:v>
                </c:pt>
                <c:pt idx="95">
                  <c:v>7.3250000000000002</c:v>
                </c:pt>
                <c:pt idx="96">
                  <c:v>7.35</c:v>
                </c:pt>
                <c:pt idx="97">
                  <c:v>7.375</c:v>
                </c:pt>
                <c:pt idx="98">
                  <c:v>7.4</c:v>
                </c:pt>
                <c:pt idx="99">
                  <c:v>7.4249999999999998</c:v>
                </c:pt>
                <c:pt idx="100">
                  <c:v>7.45</c:v>
                </c:pt>
                <c:pt idx="101">
                  <c:v>7.4749999999999996</c:v>
                </c:pt>
                <c:pt idx="102">
                  <c:v>7.5</c:v>
                </c:pt>
                <c:pt idx="103">
                  <c:v>7.5250000000000004</c:v>
                </c:pt>
                <c:pt idx="104">
                  <c:v>7.55</c:v>
                </c:pt>
                <c:pt idx="105">
                  <c:v>7.5750000000000002</c:v>
                </c:pt>
                <c:pt idx="106">
                  <c:v>7.6</c:v>
                </c:pt>
                <c:pt idx="107">
                  <c:v>7.625</c:v>
                </c:pt>
                <c:pt idx="108">
                  <c:v>7.65</c:v>
                </c:pt>
                <c:pt idx="109">
                  <c:v>7.6749999999999998</c:v>
                </c:pt>
                <c:pt idx="110">
                  <c:v>7.7</c:v>
                </c:pt>
                <c:pt idx="111">
                  <c:v>7.7249999999999996</c:v>
                </c:pt>
                <c:pt idx="112">
                  <c:v>7.75</c:v>
                </c:pt>
                <c:pt idx="113">
                  <c:v>7.7750000000000004</c:v>
                </c:pt>
                <c:pt idx="114">
                  <c:v>7.8</c:v>
                </c:pt>
                <c:pt idx="115">
                  <c:v>7.8250000000000002</c:v>
                </c:pt>
                <c:pt idx="116">
                  <c:v>7.85</c:v>
                </c:pt>
                <c:pt idx="117">
                  <c:v>7.875</c:v>
                </c:pt>
                <c:pt idx="118">
                  <c:v>7.9</c:v>
                </c:pt>
                <c:pt idx="119">
                  <c:v>7.9249999999999998</c:v>
                </c:pt>
                <c:pt idx="120">
                  <c:v>7.95</c:v>
                </c:pt>
                <c:pt idx="121">
                  <c:v>7.9749999999999996</c:v>
                </c:pt>
                <c:pt idx="122">
                  <c:v>8</c:v>
                </c:pt>
                <c:pt idx="123">
                  <c:v>8.0250000000000004</c:v>
                </c:pt>
                <c:pt idx="124">
                  <c:v>8.0500000000000007</c:v>
                </c:pt>
                <c:pt idx="125">
                  <c:v>8.0749999999999993</c:v>
                </c:pt>
                <c:pt idx="126">
                  <c:v>8.1</c:v>
                </c:pt>
                <c:pt idx="127">
                  <c:v>8.125</c:v>
                </c:pt>
                <c:pt idx="128">
                  <c:v>8.15</c:v>
                </c:pt>
                <c:pt idx="129">
                  <c:v>8.1750000000000007</c:v>
                </c:pt>
                <c:pt idx="130">
                  <c:v>8.1999999999999993</c:v>
                </c:pt>
                <c:pt idx="131">
                  <c:v>8.2249999999999996</c:v>
                </c:pt>
                <c:pt idx="132">
                  <c:v>8.25</c:v>
                </c:pt>
                <c:pt idx="133">
                  <c:v>8.2750000000000004</c:v>
                </c:pt>
                <c:pt idx="134">
                  <c:v>8.3000000000000007</c:v>
                </c:pt>
                <c:pt idx="135">
                  <c:v>8.3249999999999993</c:v>
                </c:pt>
                <c:pt idx="136">
                  <c:v>8.35</c:v>
                </c:pt>
                <c:pt idx="137">
                  <c:v>8.375</c:v>
                </c:pt>
                <c:pt idx="138">
                  <c:v>8.4</c:v>
                </c:pt>
                <c:pt idx="139">
                  <c:v>8.4250000000000007</c:v>
                </c:pt>
                <c:pt idx="140">
                  <c:v>8.4499999999999993</c:v>
                </c:pt>
                <c:pt idx="141">
                  <c:v>8.4749999999999996</c:v>
                </c:pt>
                <c:pt idx="142">
                  <c:v>8.5</c:v>
                </c:pt>
                <c:pt idx="143">
                  <c:v>8.5250000000000004</c:v>
                </c:pt>
                <c:pt idx="144">
                  <c:v>8.5500000000000007</c:v>
                </c:pt>
                <c:pt idx="145">
                  <c:v>8.5749999999999993</c:v>
                </c:pt>
                <c:pt idx="146">
                  <c:v>8.6</c:v>
                </c:pt>
                <c:pt idx="147">
                  <c:v>8.625</c:v>
                </c:pt>
                <c:pt idx="148">
                  <c:v>8.65</c:v>
                </c:pt>
                <c:pt idx="149">
                  <c:v>8.6750000000000007</c:v>
                </c:pt>
                <c:pt idx="150">
                  <c:v>8.6999999999999993</c:v>
                </c:pt>
                <c:pt idx="151">
                  <c:v>8.7249999999999996</c:v>
                </c:pt>
                <c:pt idx="152">
                  <c:v>8.75</c:v>
                </c:pt>
                <c:pt idx="153">
                  <c:v>8.7750000000000004</c:v>
                </c:pt>
                <c:pt idx="154">
                  <c:v>8.8000000000000007</c:v>
                </c:pt>
                <c:pt idx="155">
                  <c:v>8.8249999999999993</c:v>
                </c:pt>
                <c:pt idx="156">
                  <c:v>8.85</c:v>
                </c:pt>
                <c:pt idx="157">
                  <c:v>8.875</c:v>
                </c:pt>
                <c:pt idx="158">
                  <c:v>8.9</c:v>
                </c:pt>
                <c:pt idx="159">
                  <c:v>8.9250000000000007</c:v>
                </c:pt>
                <c:pt idx="160">
                  <c:v>8.9499999999999993</c:v>
                </c:pt>
                <c:pt idx="161">
                  <c:v>8.9749999999999996</c:v>
                </c:pt>
                <c:pt idx="162">
                  <c:v>9</c:v>
                </c:pt>
                <c:pt idx="163">
                  <c:v>9.0250000000000004</c:v>
                </c:pt>
                <c:pt idx="164">
                  <c:v>9.0500000000000007</c:v>
                </c:pt>
                <c:pt idx="165">
                  <c:v>9.0749999999999993</c:v>
                </c:pt>
                <c:pt idx="166">
                  <c:v>9.1</c:v>
                </c:pt>
                <c:pt idx="167">
                  <c:v>9.125</c:v>
                </c:pt>
                <c:pt idx="168">
                  <c:v>9.15</c:v>
                </c:pt>
                <c:pt idx="169">
                  <c:v>9.1750000000000007</c:v>
                </c:pt>
                <c:pt idx="170">
                  <c:v>9.1999999999999993</c:v>
                </c:pt>
                <c:pt idx="171">
                  <c:v>9.2249999999999996</c:v>
                </c:pt>
                <c:pt idx="172">
                  <c:v>9.25</c:v>
                </c:pt>
                <c:pt idx="173">
                  <c:v>9.2750000000000004</c:v>
                </c:pt>
                <c:pt idx="174">
                  <c:v>9.3000000000000007</c:v>
                </c:pt>
                <c:pt idx="175">
                  <c:v>9.3249999999999993</c:v>
                </c:pt>
                <c:pt idx="176">
                  <c:v>9.35</c:v>
                </c:pt>
                <c:pt idx="177">
                  <c:v>9.375</c:v>
                </c:pt>
                <c:pt idx="178">
                  <c:v>9.4</c:v>
                </c:pt>
                <c:pt idx="179">
                  <c:v>9.4250000000000007</c:v>
                </c:pt>
                <c:pt idx="180">
                  <c:v>9.4499999999999993</c:v>
                </c:pt>
                <c:pt idx="181">
                  <c:v>9.4749999999999996</c:v>
                </c:pt>
                <c:pt idx="182">
                  <c:v>9.5</c:v>
                </c:pt>
                <c:pt idx="183">
                  <c:v>9.5250000000000004</c:v>
                </c:pt>
                <c:pt idx="184">
                  <c:v>9.5500000000000007</c:v>
                </c:pt>
                <c:pt idx="185">
                  <c:v>9.5749999999999993</c:v>
                </c:pt>
                <c:pt idx="186">
                  <c:v>9.6</c:v>
                </c:pt>
                <c:pt idx="187">
                  <c:v>9.625</c:v>
                </c:pt>
                <c:pt idx="188">
                  <c:v>9.65</c:v>
                </c:pt>
                <c:pt idx="189">
                  <c:v>9.6750000000000007</c:v>
                </c:pt>
                <c:pt idx="190">
                  <c:v>9.6999999999999993</c:v>
                </c:pt>
                <c:pt idx="191">
                  <c:v>9.7249999999999996</c:v>
                </c:pt>
                <c:pt idx="192">
                  <c:v>9.75</c:v>
                </c:pt>
                <c:pt idx="193">
                  <c:v>9.7750000000000004</c:v>
                </c:pt>
                <c:pt idx="194">
                  <c:v>9.8000000000000007</c:v>
                </c:pt>
                <c:pt idx="195">
                  <c:v>9.8249999999999993</c:v>
                </c:pt>
                <c:pt idx="196">
                  <c:v>9.85</c:v>
                </c:pt>
                <c:pt idx="197">
                  <c:v>9.875</c:v>
                </c:pt>
                <c:pt idx="198">
                  <c:v>9.9</c:v>
                </c:pt>
                <c:pt idx="199">
                  <c:v>9.9250000000000007</c:v>
                </c:pt>
                <c:pt idx="200">
                  <c:v>9.9499999999999993</c:v>
                </c:pt>
                <c:pt idx="201">
                  <c:v>9.9749999999999996</c:v>
                </c:pt>
                <c:pt idx="20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6D5-43E1-9E66-3E641915FF98}"/>
            </c:ext>
          </c:extLst>
        </c:ser>
        <c:ser>
          <c:idx val="1"/>
          <c:order val="6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'Peng Robin-CO2'!$AG$36:$AG$238</c:f>
              <c:numCache>
                <c:formatCode>General</c:formatCode>
                <c:ptCount val="203"/>
                <c:pt idx="0">
                  <c:v>419.66320000000007</c:v>
                </c:pt>
                <c:pt idx="1">
                  <c:v>416.88240000000002</c:v>
                </c:pt>
                <c:pt idx="2">
                  <c:v>414.12799999999999</c:v>
                </c:pt>
                <c:pt idx="3">
                  <c:v>411.4</c:v>
                </c:pt>
                <c:pt idx="4">
                  <c:v>408.69400000000002</c:v>
                </c:pt>
                <c:pt idx="5">
                  <c:v>406.01880000000006</c:v>
                </c:pt>
                <c:pt idx="6">
                  <c:v>403.3612</c:v>
                </c:pt>
                <c:pt idx="7">
                  <c:v>400.73</c:v>
                </c:pt>
                <c:pt idx="8">
                  <c:v>398.12520000000006</c:v>
                </c:pt>
                <c:pt idx="9">
                  <c:v>395.54240000000004</c:v>
                </c:pt>
                <c:pt idx="10">
                  <c:v>392.98160000000007</c:v>
                </c:pt>
                <c:pt idx="11">
                  <c:v>390.44280000000003</c:v>
                </c:pt>
                <c:pt idx="12">
                  <c:v>387.93040000000002</c:v>
                </c:pt>
                <c:pt idx="13">
                  <c:v>385.43560000000002</c:v>
                </c:pt>
                <c:pt idx="14">
                  <c:v>382.96280000000002</c:v>
                </c:pt>
                <c:pt idx="15">
                  <c:v>380.51640000000003</c:v>
                </c:pt>
                <c:pt idx="16">
                  <c:v>378.08760000000001</c:v>
                </c:pt>
                <c:pt idx="17">
                  <c:v>375.6764</c:v>
                </c:pt>
                <c:pt idx="18">
                  <c:v>373.29160000000007</c:v>
                </c:pt>
                <c:pt idx="19">
                  <c:v>370.92439999999993</c:v>
                </c:pt>
                <c:pt idx="20">
                  <c:v>368.57480000000004</c:v>
                </c:pt>
                <c:pt idx="21">
                  <c:v>366.2516</c:v>
                </c:pt>
                <c:pt idx="22">
                  <c:v>363.94159999999999</c:v>
                </c:pt>
                <c:pt idx="23">
                  <c:v>361.65359999999998</c:v>
                </c:pt>
                <c:pt idx="24">
                  <c:v>359.38319999999999</c:v>
                </c:pt>
                <c:pt idx="25">
                  <c:v>357.13040000000001</c:v>
                </c:pt>
                <c:pt idx="26">
                  <c:v>354.89960000000002</c:v>
                </c:pt>
                <c:pt idx="27">
                  <c:v>352.68200000000002</c:v>
                </c:pt>
                <c:pt idx="28">
                  <c:v>350.4864</c:v>
                </c:pt>
                <c:pt idx="29">
                  <c:v>348.30399999999997</c:v>
                </c:pt>
                <c:pt idx="30">
                  <c:v>346.14359999999999</c:v>
                </c:pt>
                <c:pt idx="31">
                  <c:v>343.99639999999999</c:v>
                </c:pt>
                <c:pt idx="32">
                  <c:v>341.87120000000004</c:v>
                </c:pt>
                <c:pt idx="33">
                  <c:v>339.75920000000002</c:v>
                </c:pt>
                <c:pt idx="34">
                  <c:v>337.66480000000001</c:v>
                </c:pt>
                <c:pt idx="35">
                  <c:v>335.58359999999999</c:v>
                </c:pt>
                <c:pt idx="36">
                  <c:v>333.52</c:v>
                </c:pt>
                <c:pt idx="37">
                  <c:v>331.47399999999999</c:v>
                </c:pt>
                <c:pt idx="38">
                  <c:v>329.44119999999998</c:v>
                </c:pt>
                <c:pt idx="39">
                  <c:v>327.42599999999999</c:v>
                </c:pt>
                <c:pt idx="40">
                  <c:v>325.42400000000004</c:v>
                </c:pt>
                <c:pt idx="41">
                  <c:v>323.43959999999998</c:v>
                </c:pt>
                <c:pt idx="42">
                  <c:v>321.46840000000003</c:v>
                </c:pt>
                <c:pt idx="43">
                  <c:v>319.5104</c:v>
                </c:pt>
                <c:pt idx="44">
                  <c:v>317.56560000000002</c:v>
                </c:pt>
                <c:pt idx="45">
                  <c:v>315.63839999999999</c:v>
                </c:pt>
                <c:pt idx="46">
                  <c:v>313.7244</c:v>
                </c:pt>
                <c:pt idx="47">
                  <c:v>311.82360000000006</c:v>
                </c:pt>
                <c:pt idx="48">
                  <c:v>309.93600000000004</c:v>
                </c:pt>
                <c:pt idx="49">
                  <c:v>308.0616</c:v>
                </c:pt>
                <c:pt idx="50">
                  <c:v>306.2004</c:v>
                </c:pt>
                <c:pt idx="51">
                  <c:v>304.35680000000002</c:v>
                </c:pt>
                <c:pt idx="52">
                  <c:v>302.52199999999999</c:v>
                </c:pt>
                <c:pt idx="53">
                  <c:v>300.7004</c:v>
                </c:pt>
                <c:pt idx="54">
                  <c:v>298.892</c:v>
                </c:pt>
                <c:pt idx="55">
                  <c:v>297.0924</c:v>
                </c:pt>
                <c:pt idx="56">
                  <c:v>295.31039999999996</c:v>
                </c:pt>
                <c:pt idx="57">
                  <c:v>293.53720000000004</c:v>
                </c:pt>
                <c:pt idx="58">
                  <c:v>291.77719999999999</c:v>
                </c:pt>
                <c:pt idx="59">
                  <c:v>290.03040000000004</c:v>
                </c:pt>
                <c:pt idx="60">
                  <c:v>288.29240000000004</c:v>
                </c:pt>
                <c:pt idx="61">
                  <c:v>286.56760000000003</c:v>
                </c:pt>
                <c:pt idx="62">
                  <c:v>284.85160000000002</c:v>
                </c:pt>
                <c:pt idx="63">
                  <c:v>283.14880000000005</c:v>
                </c:pt>
                <c:pt idx="64">
                  <c:v>281.45920000000001</c:v>
                </c:pt>
                <c:pt idx="65">
                  <c:v>279.77839999999998</c:v>
                </c:pt>
                <c:pt idx="66">
                  <c:v>278.11080000000004</c:v>
                </c:pt>
                <c:pt idx="67">
                  <c:v>276.452</c:v>
                </c:pt>
                <c:pt idx="68">
                  <c:v>274.80200000000002</c:v>
                </c:pt>
                <c:pt idx="69">
                  <c:v>273.16520000000003</c:v>
                </c:pt>
                <c:pt idx="70">
                  <c:v>271.53720000000004</c:v>
                </c:pt>
                <c:pt idx="71">
                  <c:v>269.91800000000001</c:v>
                </c:pt>
                <c:pt idx="72">
                  <c:v>268.30759999999998</c:v>
                </c:pt>
                <c:pt idx="73">
                  <c:v>266.71040000000005</c:v>
                </c:pt>
                <c:pt idx="74">
                  <c:v>265.12200000000001</c:v>
                </c:pt>
                <c:pt idx="75">
                  <c:v>263.54680000000002</c:v>
                </c:pt>
                <c:pt idx="76">
                  <c:v>261.976</c:v>
                </c:pt>
                <c:pt idx="77">
                  <c:v>260.41399999999999</c:v>
                </c:pt>
                <c:pt idx="78">
                  <c:v>258.86520000000002</c:v>
                </c:pt>
                <c:pt idx="79">
                  <c:v>257.3252</c:v>
                </c:pt>
                <c:pt idx="80">
                  <c:v>255.79400000000001</c:v>
                </c:pt>
                <c:pt idx="81">
                  <c:v>254.2672</c:v>
                </c:pt>
                <c:pt idx="82">
                  <c:v>252.75360000000003</c:v>
                </c:pt>
                <c:pt idx="83">
                  <c:v>251.24880000000005</c:v>
                </c:pt>
                <c:pt idx="84">
                  <c:v>249.75280000000001</c:v>
                </c:pt>
                <c:pt idx="85">
                  <c:v>248.2612</c:v>
                </c:pt>
                <c:pt idx="86">
                  <c:v>246.78280000000004</c:v>
                </c:pt>
                <c:pt idx="87">
                  <c:v>245.30879999999999</c:v>
                </c:pt>
                <c:pt idx="88">
                  <c:v>243.84800000000001</c:v>
                </c:pt>
                <c:pt idx="89">
                  <c:v>242.39159999999998</c:v>
                </c:pt>
                <c:pt idx="90">
                  <c:v>240.94400000000002</c:v>
                </c:pt>
                <c:pt idx="91">
                  <c:v>239.5008</c:v>
                </c:pt>
                <c:pt idx="92">
                  <c:v>238.07079999999999</c:v>
                </c:pt>
                <c:pt idx="93">
                  <c:v>236.64520000000002</c:v>
                </c:pt>
                <c:pt idx="94">
                  <c:v>235.22840000000002</c:v>
                </c:pt>
                <c:pt idx="95">
                  <c:v>233.82040000000003</c:v>
                </c:pt>
                <c:pt idx="96">
                  <c:v>232.41679999999999</c:v>
                </c:pt>
                <c:pt idx="97">
                  <c:v>232.41679999999999</c:v>
                </c:pt>
                <c:pt idx="98">
                  <c:v>232.41679999999999</c:v>
                </c:pt>
                <c:pt idx="99">
                  <c:v>231.02200000000002</c:v>
                </c:pt>
                <c:pt idx="100">
                  <c:v>229.636</c:v>
                </c:pt>
                <c:pt idx="101">
                  <c:v>228.25439999999998</c:v>
                </c:pt>
                <c:pt idx="102">
                  <c:v>226.88160000000002</c:v>
                </c:pt>
                <c:pt idx="103">
                  <c:v>225.51320000000001</c:v>
                </c:pt>
                <c:pt idx="104">
                  <c:v>224.15359999999998</c:v>
                </c:pt>
                <c:pt idx="105">
                  <c:v>222.79839999999999</c:v>
                </c:pt>
                <c:pt idx="106">
                  <c:v>221.452</c:v>
                </c:pt>
                <c:pt idx="107">
                  <c:v>220.11440000000002</c:v>
                </c:pt>
                <c:pt idx="108">
                  <c:v>218.78120000000001</c:v>
                </c:pt>
                <c:pt idx="109">
                  <c:v>217.45239999999998</c:v>
                </c:pt>
                <c:pt idx="110">
                  <c:v>216.13240000000002</c:v>
                </c:pt>
                <c:pt idx="111">
                  <c:v>214.8168</c:v>
                </c:pt>
                <c:pt idx="112">
                  <c:v>213.51</c:v>
                </c:pt>
                <c:pt idx="113">
                  <c:v>212.20759999999999</c:v>
                </c:pt>
                <c:pt idx="114">
                  <c:v>210.90959999999998</c:v>
                </c:pt>
                <c:pt idx="115">
                  <c:v>209.62040000000002</c:v>
                </c:pt>
                <c:pt idx="116">
                  <c:v>208.33560000000003</c:v>
                </c:pt>
                <c:pt idx="117">
                  <c:v>207.05519999999999</c:v>
                </c:pt>
                <c:pt idx="118">
                  <c:v>205.78360000000004</c:v>
                </c:pt>
                <c:pt idx="119">
                  <c:v>204.51639999999998</c:v>
                </c:pt>
                <c:pt idx="120">
                  <c:v>203.25359999999998</c:v>
                </c:pt>
                <c:pt idx="121">
                  <c:v>201.99520000000001</c:v>
                </c:pt>
                <c:pt idx="122">
                  <c:v>200.74560000000002</c:v>
                </c:pt>
                <c:pt idx="123">
                  <c:v>199.50040000000001</c:v>
                </c:pt>
                <c:pt idx="124">
                  <c:v>198.25960000000003</c:v>
                </c:pt>
                <c:pt idx="125">
                  <c:v>197.02319999999997</c:v>
                </c:pt>
                <c:pt idx="126">
                  <c:v>195.7912</c:v>
                </c:pt>
                <c:pt idx="127">
                  <c:v>194.56800000000001</c:v>
                </c:pt>
                <c:pt idx="128">
                  <c:v>193.34479999999999</c:v>
                </c:pt>
                <c:pt idx="129">
                  <c:v>192.13040000000001</c:v>
                </c:pt>
                <c:pt idx="130">
                  <c:v>190.92040000000003</c:v>
                </c:pt>
                <c:pt idx="131">
                  <c:v>189.7148</c:v>
                </c:pt>
                <c:pt idx="132">
                  <c:v>188.5136</c:v>
                </c:pt>
                <c:pt idx="133">
                  <c:v>187.3168</c:v>
                </c:pt>
                <c:pt idx="134">
                  <c:v>186.12439999999998</c:v>
                </c:pt>
                <c:pt idx="135">
                  <c:v>184.93640000000002</c:v>
                </c:pt>
                <c:pt idx="136">
                  <c:v>183.75280000000001</c:v>
                </c:pt>
                <c:pt idx="137">
                  <c:v>182.57360000000003</c:v>
                </c:pt>
                <c:pt idx="138">
                  <c:v>181.39879999999999</c:v>
                </c:pt>
                <c:pt idx="139">
                  <c:v>180.22840000000002</c:v>
                </c:pt>
                <c:pt idx="140">
                  <c:v>179.06239999999997</c:v>
                </c:pt>
                <c:pt idx="141">
                  <c:v>177.9008</c:v>
                </c:pt>
                <c:pt idx="142">
                  <c:v>176.74360000000001</c:v>
                </c:pt>
                <c:pt idx="143">
                  <c:v>175.5908</c:v>
                </c:pt>
                <c:pt idx="144">
                  <c:v>174.43800000000002</c:v>
                </c:pt>
                <c:pt idx="145">
                  <c:v>173.29400000000001</c:v>
                </c:pt>
                <c:pt idx="146">
                  <c:v>172.15</c:v>
                </c:pt>
                <c:pt idx="147">
                  <c:v>171.01480000000001</c:v>
                </c:pt>
                <c:pt idx="148">
                  <c:v>169.87960000000001</c:v>
                </c:pt>
                <c:pt idx="149">
                  <c:v>168.74879999999999</c:v>
                </c:pt>
                <c:pt idx="150">
                  <c:v>167.6224</c:v>
                </c:pt>
                <c:pt idx="151">
                  <c:v>166.50040000000001</c:v>
                </c:pt>
                <c:pt idx="152">
                  <c:v>165.3828</c:v>
                </c:pt>
                <c:pt idx="153">
                  <c:v>164.26520000000002</c:v>
                </c:pt>
                <c:pt idx="154">
                  <c:v>163.15200000000002</c:v>
                </c:pt>
                <c:pt idx="155">
                  <c:v>162.04759999999999</c:v>
                </c:pt>
                <c:pt idx="156">
                  <c:v>160.94320000000002</c:v>
                </c:pt>
                <c:pt idx="157">
                  <c:v>159.83879999999999</c:v>
                </c:pt>
                <c:pt idx="158">
                  <c:v>158.7432</c:v>
                </c:pt>
                <c:pt idx="159">
                  <c:v>157.64760000000001</c:v>
                </c:pt>
                <c:pt idx="160">
                  <c:v>156.5564</c:v>
                </c:pt>
                <c:pt idx="161">
                  <c:v>155.46960000000001</c:v>
                </c:pt>
                <c:pt idx="162">
                  <c:v>154.38719999999998</c:v>
                </c:pt>
                <c:pt idx="163">
                  <c:v>153.3092</c:v>
                </c:pt>
                <c:pt idx="164">
                  <c:v>152.2312</c:v>
                </c:pt>
                <c:pt idx="165">
                  <c:v>151.1576</c:v>
                </c:pt>
                <c:pt idx="166">
                  <c:v>150.08840000000001</c:v>
                </c:pt>
                <c:pt idx="167">
                  <c:v>149.02360000000002</c:v>
                </c:pt>
                <c:pt idx="168">
                  <c:v>147.95880000000002</c:v>
                </c:pt>
                <c:pt idx="169">
                  <c:v>146.90279999999998</c:v>
                </c:pt>
                <c:pt idx="170">
                  <c:v>145.8468</c:v>
                </c:pt>
                <c:pt idx="171">
                  <c:v>144.79520000000002</c:v>
                </c:pt>
                <c:pt idx="172">
                  <c:v>143.74799999999999</c:v>
                </c:pt>
                <c:pt idx="173">
                  <c:v>142.70079999999999</c:v>
                </c:pt>
                <c:pt idx="174">
                  <c:v>141.66239999999999</c:v>
                </c:pt>
                <c:pt idx="175">
                  <c:v>140.624</c:v>
                </c:pt>
                <c:pt idx="176">
                  <c:v>139.59440000000001</c:v>
                </c:pt>
                <c:pt idx="177">
                  <c:v>138.56479999999999</c:v>
                </c:pt>
                <c:pt idx="178">
                  <c:v>137.53960000000001</c:v>
                </c:pt>
                <c:pt idx="179">
                  <c:v>136.5188</c:v>
                </c:pt>
                <c:pt idx="180">
                  <c:v>135.50239999999999</c:v>
                </c:pt>
                <c:pt idx="181">
                  <c:v>134.49039999999999</c:v>
                </c:pt>
                <c:pt idx="182">
                  <c:v>133.4828</c:v>
                </c:pt>
                <c:pt idx="183">
                  <c:v>132.4796</c:v>
                </c:pt>
                <c:pt idx="184">
                  <c:v>131.48079999999999</c:v>
                </c:pt>
                <c:pt idx="185">
                  <c:v>130.49080000000001</c:v>
                </c:pt>
                <c:pt idx="186">
                  <c:v>129.5008</c:v>
                </c:pt>
                <c:pt idx="187">
                  <c:v>128.51519999999999</c:v>
                </c:pt>
                <c:pt idx="188">
                  <c:v>127.5384</c:v>
                </c:pt>
                <c:pt idx="189">
                  <c:v>126.566</c:v>
                </c:pt>
                <c:pt idx="190">
                  <c:v>125.598</c:v>
                </c:pt>
                <c:pt idx="191">
                  <c:v>124.63880000000002</c:v>
                </c:pt>
                <c:pt idx="192">
                  <c:v>123.67959999999999</c:v>
                </c:pt>
                <c:pt idx="193">
                  <c:v>122.73360000000001</c:v>
                </c:pt>
                <c:pt idx="194">
                  <c:v>121.78759999999998</c:v>
                </c:pt>
                <c:pt idx="195">
                  <c:v>120.85039999999999</c:v>
                </c:pt>
                <c:pt idx="196">
                  <c:v>119.922</c:v>
                </c:pt>
                <c:pt idx="197">
                  <c:v>118.998</c:v>
                </c:pt>
                <c:pt idx="198">
                  <c:v>118.0784</c:v>
                </c:pt>
                <c:pt idx="199">
                  <c:v>117.16760000000001</c:v>
                </c:pt>
                <c:pt idx="200">
                  <c:v>116.26560000000001</c:v>
                </c:pt>
                <c:pt idx="201">
                  <c:v>115.3724</c:v>
                </c:pt>
                <c:pt idx="202">
                  <c:v>114.48360000000001</c:v>
                </c:pt>
              </c:numCache>
            </c:numRef>
          </c:xVal>
          <c:yVal>
            <c:numRef>
              <c:f>'Peng Robin-CO2'!$AF$36:$AF$238</c:f>
              <c:numCache>
                <c:formatCode>General</c:formatCode>
                <c:ptCount val="203"/>
                <c:pt idx="0">
                  <c:v>5</c:v>
                </c:pt>
                <c:pt idx="1">
                  <c:v>5.0250000000000004</c:v>
                </c:pt>
                <c:pt idx="2">
                  <c:v>5.05</c:v>
                </c:pt>
                <c:pt idx="3">
                  <c:v>5.0750000000000002</c:v>
                </c:pt>
                <c:pt idx="4">
                  <c:v>5.0999999999999996</c:v>
                </c:pt>
                <c:pt idx="5">
                  <c:v>5.125</c:v>
                </c:pt>
                <c:pt idx="6">
                  <c:v>5.15</c:v>
                </c:pt>
                <c:pt idx="7">
                  <c:v>5.1749999999999998</c:v>
                </c:pt>
                <c:pt idx="8">
                  <c:v>5.2</c:v>
                </c:pt>
                <c:pt idx="9">
                  <c:v>5.2249999999999996</c:v>
                </c:pt>
                <c:pt idx="10">
                  <c:v>5.25</c:v>
                </c:pt>
                <c:pt idx="11">
                  <c:v>5.2750000000000004</c:v>
                </c:pt>
                <c:pt idx="12">
                  <c:v>5.3</c:v>
                </c:pt>
                <c:pt idx="13">
                  <c:v>5.3250000000000002</c:v>
                </c:pt>
                <c:pt idx="14">
                  <c:v>5.35</c:v>
                </c:pt>
                <c:pt idx="15">
                  <c:v>5.375</c:v>
                </c:pt>
                <c:pt idx="16">
                  <c:v>5.4</c:v>
                </c:pt>
                <c:pt idx="17">
                  <c:v>5.4249999999999998</c:v>
                </c:pt>
                <c:pt idx="18">
                  <c:v>5.45</c:v>
                </c:pt>
                <c:pt idx="19">
                  <c:v>5.4749999999999996</c:v>
                </c:pt>
                <c:pt idx="20">
                  <c:v>5.5</c:v>
                </c:pt>
                <c:pt idx="21">
                  <c:v>5.5250000000000004</c:v>
                </c:pt>
                <c:pt idx="22">
                  <c:v>5.55</c:v>
                </c:pt>
                <c:pt idx="23">
                  <c:v>5.5750000000000002</c:v>
                </c:pt>
                <c:pt idx="24">
                  <c:v>5.6</c:v>
                </c:pt>
                <c:pt idx="25">
                  <c:v>5.625</c:v>
                </c:pt>
                <c:pt idx="26">
                  <c:v>5.65</c:v>
                </c:pt>
                <c:pt idx="27">
                  <c:v>5.6749999999999998</c:v>
                </c:pt>
                <c:pt idx="28">
                  <c:v>5.7</c:v>
                </c:pt>
                <c:pt idx="29">
                  <c:v>5.7249999999999996</c:v>
                </c:pt>
                <c:pt idx="30">
                  <c:v>5.75</c:v>
                </c:pt>
                <c:pt idx="31">
                  <c:v>5.7750000000000004</c:v>
                </c:pt>
                <c:pt idx="32">
                  <c:v>5.8</c:v>
                </c:pt>
                <c:pt idx="33">
                  <c:v>5.8250000000000002</c:v>
                </c:pt>
                <c:pt idx="34">
                  <c:v>5.85</c:v>
                </c:pt>
                <c:pt idx="35">
                  <c:v>5.875</c:v>
                </c:pt>
                <c:pt idx="36">
                  <c:v>5.9</c:v>
                </c:pt>
                <c:pt idx="37">
                  <c:v>5.9249999999999998</c:v>
                </c:pt>
                <c:pt idx="38">
                  <c:v>5.95</c:v>
                </c:pt>
                <c:pt idx="39">
                  <c:v>5.9749999999999996</c:v>
                </c:pt>
                <c:pt idx="40">
                  <c:v>6</c:v>
                </c:pt>
                <c:pt idx="41">
                  <c:v>6.0250000000000004</c:v>
                </c:pt>
                <c:pt idx="42">
                  <c:v>6.05</c:v>
                </c:pt>
                <c:pt idx="43">
                  <c:v>6.0750000000000002</c:v>
                </c:pt>
                <c:pt idx="44">
                  <c:v>6.1</c:v>
                </c:pt>
                <c:pt idx="45">
                  <c:v>6.125</c:v>
                </c:pt>
                <c:pt idx="46">
                  <c:v>6.15</c:v>
                </c:pt>
                <c:pt idx="47">
                  <c:v>6.1749999999999998</c:v>
                </c:pt>
                <c:pt idx="48">
                  <c:v>6.2</c:v>
                </c:pt>
                <c:pt idx="49">
                  <c:v>6.2249999999999996</c:v>
                </c:pt>
                <c:pt idx="50">
                  <c:v>6.25</c:v>
                </c:pt>
                <c:pt idx="51">
                  <c:v>6.2750000000000004</c:v>
                </c:pt>
                <c:pt idx="52">
                  <c:v>6.3</c:v>
                </c:pt>
                <c:pt idx="53">
                  <c:v>6.3250000000000002</c:v>
                </c:pt>
                <c:pt idx="54">
                  <c:v>6.35</c:v>
                </c:pt>
                <c:pt idx="55">
                  <c:v>6.375</c:v>
                </c:pt>
                <c:pt idx="56">
                  <c:v>6.4</c:v>
                </c:pt>
                <c:pt idx="57">
                  <c:v>6.4249999999999998</c:v>
                </c:pt>
                <c:pt idx="58">
                  <c:v>6.45</c:v>
                </c:pt>
                <c:pt idx="59">
                  <c:v>6.4749999999999996</c:v>
                </c:pt>
                <c:pt idx="60">
                  <c:v>6.5</c:v>
                </c:pt>
                <c:pt idx="61">
                  <c:v>6.5250000000000004</c:v>
                </c:pt>
                <c:pt idx="62">
                  <c:v>6.55</c:v>
                </c:pt>
                <c:pt idx="63">
                  <c:v>6.5750000000000002</c:v>
                </c:pt>
                <c:pt idx="64">
                  <c:v>6.6</c:v>
                </c:pt>
                <c:pt idx="65">
                  <c:v>6.625</c:v>
                </c:pt>
                <c:pt idx="66">
                  <c:v>6.65</c:v>
                </c:pt>
                <c:pt idx="67">
                  <c:v>6.6749999999999998</c:v>
                </c:pt>
                <c:pt idx="68">
                  <c:v>6.7</c:v>
                </c:pt>
                <c:pt idx="69">
                  <c:v>6.7249999999999996</c:v>
                </c:pt>
                <c:pt idx="70">
                  <c:v>6.75</c:v>
                </c:pt>
                <c:pt idx="71">
                  <c:v>6.7750000000000004</c:v>
                </c:pt>
                <c:pt idx="72">
                  <c:v>6.8</c:v>
                </c:pt>
                <c:pt idx="73">
                  <c:v>6.8250000000000002</c:v>
                </c:pt>
                <c:pt idx="74">
                  <c:v>6.85</c:v>
                </c:pt>
                <c:pt idx="75">
                  <c:v>6.875</c:v>
                </c:pt>
                <c:pt idx="76">
                  <c:v>6.9</c:v>
                </c:pt>
                <c:pt idx="77">
                  <c:v>6.9249999999999998</c:v>
                </c:pt>
                <c:pt idx="78">
                  <c:v>6.95</c:v>
                </c:pt>
                <c:pt idx="79">
                  <c:v>6.9749999999999996</c:v>
                </c:pt>
                <c:pt idx="80">
                  <c:v>7</c:v>
                </c:pt>
                <c:pt idx="81">
                  <c:v>7.0250000000000004</c:v>
                </c:pt>
                <c:pt idx="82">
                  <c:v>7.05</c:v>
                </c:pt>
                <c:pt idx="83">
                  <c:v>7.0750000000000002</c:v>
                </c:pt>
                <c:pt idx="84">
                  <c:v>7.1</c:v>
                </c:pt>
                <c:pt idx="85">
                  <c:v>7.125</c:v>
                </c:pt>
                <c:pt idx="86">
                  <c:v>7.15</c:v>
                </c:pt>
                <c:pt idx="87">
                  <c:v>7.1749999999999998</c:v>
                </c:pt>
                <c:pt idx="88">
                  <c:v>7.2</c:v>
                </c:pt>
                <c:pt idx="89">
                  <c:v>7.2249999999999996</c:v>
                </c:pt>
                <c:pt idx="90">
                  <c:v>7.25</c:v>
                </c:pt>
                <c:pt idx="91">
                  <c:v>7.2750000000000004</c:v>
                </c:pt>
                <c:pt idx="92">
                  <c:v>7.3</c:v>
                </c:pt>
                <c:pt idx="93">
                  <c:v>7.3250000000000002</c:v>
                </c:pt>
                <c:pt idx="94">
                  <c:v>7.35</c:v>
                </c:pt>
                <c:pt idx="95">
                  <c:v>7.375</c:v>
                </c:pt>
                <c:pt idx="96">
                  <c:v>7.4</c:v>
                </c:pt>
                <c:pt idx="97">
                  <c:v>7.4</c:v>
                </c:pt>
                <c:pt idx="98">
                  <c:v>7.4</c:v>
                </c:pt>
                <c:pt idx="99">
                  <c:v>7.4249999999999998</c:v>
                </c:pt>
                <c:pt idx="100">
                  <c:v>7.45</c:v>
                </c:pt>
                <c:pt idx="101">
                  <c:v>7.4749999999999996</c:v>
                </c:pt>
                <c:pt idx="102">
                  <c:v>7.5</c:v>
                </c:pt>
                <c:pt idx="103">
                  <c:v>7.5250000000000004</c:v>
                </c:pt>
                <c:pt idx="104">
                  <c:v>7.55</c:v>
                </c:pt>
                <c:pt idx="105">
                  <c:v>7.5750000000000002</c:v>
                </c:pt>
                <c:pt idx="106">
                  <c:v>7.6</c:v>
                </c:pt>
                <c:pt idx="107">
                  <c:v>7.625</c:v>
                </c:pt>
                <c:pt idx="108">
                  <c:v>7.65</c:v>
                </c:pt>
                <c:pt idx="109">
                  <c:v>7.6749999999999998</c:v>
                </c:pt>
                <c:pt idx="110">
                  <c:v>7.7</c:v>
                </c:pt>
                <c:pt idx="111">
                  <c:v>7.7249999999999996</c:v>
                </c:pt>
                <c:pt idx="112">
                  <c:v>7.75</c:v>
                </c:pt>
                <c:pt idx="113">
                  <c:v>7.7750000000000004</c:v>
                </c:pt>
                <c:pt idx="114">
                  <c:v>7.8</c:v>
                </c:pt>
                <c:pt idx="115">
                  <c:v>7.8250000000000002</c:v>
                </c:pt>
                <c:pt idx="116">
                  <c:v>7.85</c:v>
                </c:pt>
                <c:pt idx="117">
                  <c:v>7.875</c:v>
                </c:pt>
                <c:pt idx="118">
                  <c:v>7.9</c:v>
                </c:pt>
                <c:pt idx="119">
                  <c:v>7.9249999999999998</c:v>
                </c:pt>
                <c:pt idx="120">
                  <c:v>7.95</c:v>
                </c:pt>
                <c:pt idx="121">
                  <c:v>7.9749999999999996</c:v>
                </c:pt>
                <c:pt idx="122">
                  <c:v>8</c:v>
                </c:pt>
                <c:pt idx="123">
                  <c:v>8.0250000000000004</c:v>
                </c:pt>
                <c:pt idx="124">
                  <c:v>8.0500000000000007</c:v>
                </c:pt>
                <c:pt idx="125">
                  <c:v>8.0749999999999993</c:v>
                </c:pt>
                <c:pt idx="126">
                  <c:v>8.1</c:v>
                </c:pt>
                <c:pt idx="127">
                  <c:v>8.125</c:v>
                </c:pt>
                <c:pt idx="128">
                  <c:v>8.15</c:v>
                </c:pt>
                <c:pt idx="129">
                  <c:v>8.1750000000000007</c:v>
                </c:pt>
                <c:pt idx="130">
                  <c:v>8.1999999999999993</c:v>
                </c:pt>
                <c:pt idx="131">
                  <c:v>8.2249999999999996</c:v>
                </c:pt>
                <c:pt idx="132">
                  <c:v>8.25</c:v>
                </c:pt>
                <c:pt idx="133">
                  <c:v>8.2750000000000004</c:v>
                </c:pt>
                <c:pt idx="134">
                  <c:v>8.3000000000000007</c:v>
                </c:pt>
                <c:pt idx="135">
                  <c:v>8.3249999999999993</c:v>
                </c:pt>
                <c:pt idx="136">
                  <c:v>8.35</c:v>
                </c:pt>
                <c:pt idx="137">
                  <c:v>8.375</c:v>
                </c:pt>
                <c:pt idx="138">
                  <c:v>8.4</c:v>
                </c:pt>
                <c:pt idx="139">
                  <c:v>8.4250000000000007</c:v>
                </c:pt>
                <c:pt idx="140">
                  <c:v>8.4499999999999993</c:v>
                </c:pt>
                <c:pt idx="141">
                  <c:v>8.4749999999999996</c:v>
                </c:pt>
                <c:pt idx="142">
                  <c:v>8.5</c:v>
                </c:pt>
                <c:pt idx="143">
                  <c:v>8.5250000000000004</c:v>
                </c:pt>
                <c:pt idx="144">
                  <c:v>8.5500000000000007</c:v>
                </c:pt>
                <c:pt idx="145">
                  <c:v>8.5749999999999993</c:v>
                </c:pt>
                <c:pt idx="146">
                  <c:v>8.6</c:v>
                </c:pt>
                <c:pt idx="147">
                  <c:v>8.625</c:v>
                </c:pt>
                <c:pt idx="148">
                  <c:v>8.65</c:v>
                </c:pt>
                <c:pt idx="149">
                  <c:v>8.6750000000000007</c:v>
                </c:pt>
                <c:pt idx="150">
                  <c:v>8.6999999999999993</c:v>
                </c:pt>
                <c:pt idx="151">
                  <c:v>8.7249999999999996</c:v>
                </c:pt>
                <c:pt idx="152">
                  <c:v>8.75</c:v>
                </c:pt>
                <c:pt idx="153">
                  <c:v>8.7750000000000004</c:v>
                </c:pt>
                <c:pt idx="154">
                  <c:v>8.8000000000000007</c:v>
                </c:pt>
                <c:pt idx="155">
                  <c:v>8.8249999999999993</c:v>
                </c:pt>
                <c:pt idx="156">
                  <c:v>8.85</c:v>
                </c:pt>
                <c:pt idx="157">
                  <c:v>8.875</c:v>
                </c:pt>
                <c:pt idx="158">
                  <c:v>8.9</c:v>
                </c:pt>
                <c:pt idx="159">
                  <c:v>8.9250000000000007</c:v>
                </c:pt>
                <c:pt idx="160">
                  <c:v>8.9499999999999993</c:v>
                </c:pt>
                <c:pt idx="161">
                  <c:v>8.9749999999999996</c:v>
                </c:pt>
                <c:pt idx="162">
                  <c:v>9</c:v>
                </c:pt>
                <c:pt idx="163">
                  <c:v>9.0250000000000004</c:v>
                </c:pt>
                <c:pt idx="164">
                  <c:v>9.0500000000000007</c:v>
                </c:pt>
                <c:pt idx="165">
                  <c:v>9.0749999999999993</c:v>
                </c:pt>
                <c:pt idx="166">
                  <c:v>9.1</c:v>
                </c:pt>
                <c:pt idx="167">
                  <c:v>9.125</c:v>
                </c:pt>
                <c:pt idx="168">
                  <c:v>9.15</c:v>
                </c:pt>
                <c:pt idx="169">
                  <c:v>9.1750000000000007</c:v>
                </c:pt>
                <c:pt idx="170">
                  <c:v>9.1999999999999993</c:v>
                </c:pt>
                <c:pt idx="171">
                  <c:v>9.2249999999999996</c:v>
                </c:pt>
                <c:pt idx="172">
                  <c:v>9.25</c:v>
                </c:pt>
                <c:pt idx="173">
                  <c:v>9.2750000000000004</c:v>
                </c:pt>
                <c:pt idx="174">
                  <c:v>9.3000000000000007</c:v>
                </c:pt>
                <c:pt idx="175">
                  <c:v>9.3249999999999993</c:v>
                </c:pt>
                <c:pt idx="176">
                  <c:v>9.35</c:v>
                </c:pt>
                <c:pt idx="177">
                  <c:v>9.375</c:v>
                </c:pt>
                <c:pt idx="178">
                  <c:v>9.4</c:v>
                </c:pt>
                <c:pt idx="179">
                  <c:v>9.4250000000000007</c:v>
                </c:pt>
                <c:pt idx="180">
                  <c:v>9.4499999999999993</c:v>
                </c:pt>
                <c:pt idx="181">
                  <c:v>9.4749999999999996</c:v>
                </c:pt>
                <c:pt idx="182">
                  <c:v>9.5</c:v>
                </c:pt>
                <c:pt idx="183">
                  <c:v>9.5250000000000004</c:v>
                </c:pt>
                <c:pt idx="184">
                  <c:v>9.5500000000000007</c:v>
                </c:pt>
                <c:pt idx="185">
                  <c:v>9.5749999999999993</c:v>
                </c:pt>
                <c:pt idx="186">
                  <c:v>9.6</c:v>
                </c:pt>
                <c:pt idx="187">
                  <c:v>9.625</c:v>
                </c:pt>
                <c:pt idx="188">
                  <c:v>9.65</c:v>
                </c:pt>
                <c:pt idx="189">
                  <c:v>9.6750000000000007</c:v>
                </c:pt>
                <c:pt idx="190">
                  <c:v>9.6999999999999993</c:v>
                </c:pt>
                <c:pt idx="191">
                  <c:v>9.7249999999999996</c:v>
                </c:pt>
                <c:pt idx="192">
                  <c:v>9.75</c:v>
                </c:pt>
                <c:pt idx="193">
                  <c:v>9.7750000000000004</c:v>
                </c:pt>
                <c:pt idx="194">
                  <c:v>9.8000000000000007</c:v>
                </c:pt>
                <c:pt idx="195">
                  <c:v>9.8249999999999993</c:v>
                </c:pt>
                <c:pt idx="196">
                  <c:v>9.85</c:v>
                </c:pt>
                <c:pt idx="197">
                  <c:v>9.875</c:v>
                </c:pt>
                <c:pt idx="198">
                  <c:v>9.9</c:v>
                </c:pt>
                <c:pt idx="199">
                  <c:v>9.9250000000000007</c:v>
                </c:pt>
                <c:pt idx="200">
                  <c:v>9.9499999999999993</c:v>
                </c:pt>
                <c:pt idx="201">
                  <c:v>9.9749999999999996</c:v>
                </c:pt>
                <c:pt idx="20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6D5-43E1-9E66-3E641915FF98}"/>
            </c:ext>
          </c:extLst>
        </c:ser>
        <c:ser>
          <c:idx val="7"/>
          <c:order val="7"/>
          <c:spPr>
            <a:ln w="95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'Peng Robin-CO2'!$I$4:$I$14</c:f>
              <c:numCache>
                <c:formatCode>General</c:formatCode>
                <c:ptCount val="11"/>
                <c:pt idx="0">
                  <c:v>116</c:v>
                </c:pt>
                <c:pt idx="1">
                  <c:v>130</c:v>
                </c:pt>
                <c:pt idx="2">
                  <c:v>150</c:v>
                </c:pt>
                <c:pt idx="3">
                  <c:v>175</c:v>
                </c:pt>
                <c:pt idx="4">
                  <c:v>200</c:v>
                </c:pt>
                <c:pt idx="5">
                  <c:v>225</c:v>
                </c:pt>
                <c:pt idx="6">
                  <c:v>250</c:v>
                </c:pt>
                <c:pt idx="7">
                  <c:v>275</c:v>
                </c:pt>
                <c:pt idx="8">
                  <c:v>300</c:v>
                </c:pt>
                <c:pt idx="9">
                  <c:v>325</c:v>
                </c:pt>
                <c:pt idx="10">
                  <c:v>350</c:v>
                </c:pt>
              </c:numCache>
            </c:numRef>
          </c:xVal>
          <c:yVal>
            <c:numRef>
              <c:f>'Peng Robin-CO2'!$J$4:$J$14</c:f>
              <c:numCache>
                <c:formatCode>General</c:formatCode>
                <c:ptCount val="11"/>
                <c:pt idx="0">
                  <c:v>10.210000000000001</c:v>
                </c:pt>
                <c:pt idx="1">
                  <c:v>9.7200000000000006</c:v>
                </c:pt>
                <c:pt idx="2">
                  <c:v>9.14</c:v>
                </c:pt>
                <c:pt idx="3">
                  <c:v>8.51</c:v>
                </c:pt>
                <c:pt idx="4">
                  <c:v>7.95</c:v>
                </c:pt>
                <c:pt idx="5">
                  <c:v>7.45</c:v>
                </c:pt>
                <c:pt idx="6">
                  <c:v>7</c:v>
                </c:pt>
                <c:pt idx="7">
                  <c:v>6.6</c:v>
                </c:pt>
                <c:pt idx="8">
                  <c:v>6.24</c:v>
                </c:pt>
                <c:pt idx="9">
                  <c:v>5.9160000000000004</c:v>
                </c:pt>
                <c:pt idx="10">
                  <c:v>5.62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6D5-43E1-9E66-3E641915FF98}"/>
            </c:ext>
          </c:extLst>
        </c:ser>
        <c:ser>
          <c:idx val="8"/>
          <c:order val="8"/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'Peng Robin-CO2'!$K$4:$K$24</c:f>
              <c:numCache>
                <c:formatCode>General</c:formatCode>
                <c:ptCount val="21"/>
                <c:pt idx="0">
                  <c:v>65</c:v>
                </c:pt>
                <c:pt idx="1">
                  <c:v>69</c:v>
                </c:pt>
                <c:pt idx="2">
                  <c:v>75</c:v>
                </c:pt>
                <c:pt idx="3">
                  <c:v>83</c:v>
                </c:pt>
                <c:pt idx="4">
                  <c:v>86</c:v>
                </c:pt>
                <c:pt idx="5">
                  <c:v>90</c:v>
                </c:pt>
                <c:pt idx="6">
                  <c:v>95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175</c:v>
                </c:pt>
                <c:pt idx="14">
                  <c:v>200</c:v>
                </c:pt>
                <c:pt idx="15">
                  <c:v>225</c:v>
                </c:pt>
                <c:pt idx="16">
                  <c:v>250</c:v>
                </c:pt>
                <c:pt idx="17">
                  <c:v>275</c:v>
                </c:pt>
                <c:pt idx="18">
                  <c:v>300</c:v>
                </c:pt>
                <c:pt idx="19">
                  <c:v>325</c:v>
                </c:pt>
                <c:pt idx="20">
                  <c:v>350</c:v>
                </c:pt>
              </c:numCache>
            </c:numRef>
          </c:xVal>
          <c:yVal>
            <c:numRef>
              <c:f>'Peng Robin-CO2'!$L$4:$L$24</c:f>
              <c:numCache>
                <c:formatCode>General</c:formatCode>
                <c:ptCount val="21"/>
                <c:pt idx="0">
                  <c:v>9.99</c:v>
                </c:pt>
                <c:pt idx="1">
                  <c:v>9.1300000000000008</c:v>
                </c:pt>
                <c:pt idx="2">
                  <c:v>8.32</c:v>
                </c:pt>
                <c:pt idx="3">
                  <c:v>7.91</c:v>
                </c:pt>
                <c:pt idx="4">
                  <c:v>7.81</c:v>
                </c:pt>
                <c:pt idx="5">
                  <c:v>7.7290000000000001</c:v>
                </c:pt>
                <c:pt idx="6">
                  <c:v>7.66</c:v>
                </c:pt>
                <c:pt idx="7">
                  <c:v>7.62</c:v>
                </c:pt>
                <c:pt idx="8">
                  <c:v>7.56</c:v>
                </c:pt>
                <c:pt idx="9">
                  <c:v>7.51</c:v>
                </c:pt>
                <c:pt idx="10">
                  <c:v>7.45</c:v>
                </c:pt>
                <c:pt idx="11">
                  <c:v>7.37</c:v>
                </c:pt>
                <c:pt idx="12">
                  <c:v>7.28</c:v>
                </c:pt>
                <c:pt idx="13">
                  <c:v>7</c:v>
                </c:pt>
                <c:pt idx="14">
                  <c:v>6.7</c:v>
                </c:pt>
                <c:pt idx="15">
                  <c:v>6.38</c:v>
                </c:pt>
                <c:pt idx="16">
                  <c:v>6.07</c:v>
                </c:pt>
                <c:pt idx="17">
                  <c:v>5.78</c:v>
                </c:pt>
                <c:pt idx="18">
                  <c:v>5.5</c:v>
                </c:pt>
                <c:pt idx="19">
                  <c:v>5.25</c:v>
                </c:pt>
                <c:pt idx="20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6D5-43E1-9E66-3E641915FF98}"/>
            </c:ext>
          </c:extLst>
        </c:ser>
        <c:ser>
          <c:idx val="9"/>
          <c:order val="9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'Peng Robin-CO2'!$O$4:$O$13</c:f>
              <c:numCache>
                <c:formatCode>General</c:formatCode>
                <c:ptCount val="10"/>
                <c:pt idx="0">
                  <c:v>117</c:v>
                </c:pt>
                <c:pt idx="1">
                  <c:v>136.80000000000001</c:v>
                </c:pt>
                <c:pt idx="2">
                  <c:v>151.97</c:v>
                </c:pt>
                <c:pt idx="3">
                  <c:v>172.7</c:v>
                </c:pt>
                <c:pt idx="4">
                  <c:v>195.5</c:v>
                </c:pt>
                <c:pt idx="5">
                  <c:v>220.7</c:v>
                </c:pt>
                <c:pt idx="6">
                  <c:v>248.9</c:v>
                </c:pt>
                <c:pt idx="7">
                  <c:v>280.7</c:v>
                </c:pt>
                <c:pt idx="8">
                  <c:v>317.3</c:v>
                </c:pt>
                <c:pt idx="9">
                  <c:v>350.8</c:v>
                </c:pt>
              </c:numCache>
            </c:numRef>
          </c:xVal>
          <c:yVal>
            <c:numRef>
              <c:f>'Peng Robin-CO2'!$P$4:$P$13</c:f>
              <c:numCache>
                <c:formatCode>General</c:formatCode>
                <c:ptCount val="10"/>
                <c:pt idx="0">
                  <c:v>10</c:v>
                </c:pt>
                <c:pt idx="1">
                  <c:v>9.4</c:v>
                </c:pt>
                <c:pt idx="2">
                  <c:v>9</c:v>
                </c:pt>
                <c:pt idx="3">
                  <c:v>8.5</c:v>
                </c:pt>
                <c:pt idx="4">
                  <c:v>8</c:v>
                </c:pt>
                <c:pt idx="5">
                  <c:v>7.5</c:v>
                </c:pt>
                <c:pt idx="6">
                  <c:v>7</c:v>
                </c:pt>
                <c:pt idx="7">
                  <c:v>6.5</c:v>
                </c:pt>
                <c:pt idx="8">
                  <c:v>6</c:v>
                </c:pt>
                <c:pt idx="9">
                  <c:v>5.6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6D5-43E1-9E66-3E641915FF98}"/>
            </c:ext>
          </c:extLst>
        </c:ser>
        <c:ser>
          <c:idx val="10"/>
          <c:order val="10"/>
          <c:spPr>
            <a:ln w="25400" cap="flat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'Peng Robin-CO2'!$Q$4:$Q$22</c:f>
              <c:numCache>
                <c:formatCode>General</c:formatCode>
                <c:ptCount val="19"/>
                <c:pt idx="0">
                  <c:v>92.64</c:v>
                </c:pt>
                <c:pt idx="1">
                  <c:v>92.63</c:v>
                </c:pt>
                <c:pt idx="2">
                  <c:v>92.63</c:v>
                </c:pt>
                <c:pt idx="3">
                  <c:v>92.63</c:v>
                </c:pt>
                <c:pt idx="4">
                  <c:v>92.63</c:v>
                </c:pt>
                <c:pt idx="5">
                  <c:v>95.2</c:v>
                </c:pt>
                <c:pt idx="6">
                  <c:v>115.3</c:v>
                </c:pt>
                <c:pt idx="7">
                  <c:v>124.6</c:v>
                </c:pt>
                <c:pt idx="8">
                  <c:v>135.69999999999999</c:v>
                </c:pt>
                <c:pt idx="9">
                  <c:v>149</c:v>
                </c:pt>
                <c:pt idx="10">
                  <c:v>170</c:v>
                </c:pt>
                <c:pt idx="11">
                  <c:v>204.5</c:v>
                </c:pt>
                <c:pt idx="12">
                  <c:v>220.8</c:v>
                </c:pt>
                <c:pt idx="13">
                  <c:v>237.2</c:v>
                </c:pt>
                <c:pt idx="14">
                  <c:v>253.99</c:v>
                </c:pt>
                <c:pt idx="15">
                  <c:v>275.77999999999997</c:v>
                </c:pt>
                <c:pt idx="16">
                  <c:v>298.8</c:v>
                </c:pt>
                <c:pt idx="17">
                  <c:v>323.39999999999998</c:v>
                </c:pt>
                <c:pt idx="18">
                  <c:v>349.9</c:v>
                </c:pt>
              </c:numCache>
            </c:numRef>
          </c:xVal>
          <c:yVal>
            <c:numRef>
              <c:f>'Peng Robin-CO2'!$R$4:$R$22</c:f>
              <c:numCache>
                <c:formatCode>General</c:formatCode>
                <c:ptCount val="19"/>
                <c:pt idx="0">
                  <c:v>10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7.4</c:v>
                </c:pt>
                <c:pt idx="5">
                  <c:v>7.38</c:v>
                </c:pt>
                <c:pt idx="6">
                  <c:v>7.37</c:v>
                </c:pt>
                <c:pt idx="7">
                  <c:v>7.35</c:v>
                </c:pt>
                <c:pt idx="8">
                  <c:v>7.3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6.4</c:v>
                </c:pt>
                <c:pt idx="13">
                  <c:v>6.2</c:v>
                </c:pt>
                <c:pt idx="14">
                  <c:v>6</c:v>
                </c:pt>
                <c:pt idx="15">
                  <c:v>5.75</c:v>
                </c:pt>
                <c:pt idx="16">
                  <c:v>5.5</c:v>
                </c:pt>
                <c:pt idx="17">
                  <c:v>5.25</c:v>
                </c:pt>
                <c:pt idx="18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6D5-43E1-9E66-3E641915FF98}"/>
            </c:ext>
          </c:extLst>
        </c:ser>
        <c:ser>
          <c:idx val="11"/>
          <c:order val="11"/>
          <c:spPr>
            <a:ln w="25400" cap="flat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'Peng Robin-CO2'!$S$4:$S$11</c:f>
              <c:numCache>
                <c:formatCode>General</c:formatCode>
                <c:ptCount val="8"/>
                <c:pt idx="0">
                  <c:v>62.9</c:v>
                </c:pt>
                <c:pt idx="1">
                  <c:v>62.9</c:v>
                </c:pt>
                <c:pt idx="2">
                  <c:v>62.9</c:v>
                </c:pt>
                <c:pt idx="3">
                  <c:v>62.9</c:v>
                </c:pt>
                <c:pt idx="4">
                  <c:v>227.5</c:v>
                </c:pt>
                <c:pt idx="5">
                  <c:v>250.1</c:v>
                </c:pt>
                <c:pt idx="6">
                  <c:v>277.89999999999998</c:v>
                </c:pt>
                <c:pt idx="7">
                  <c:v>306.39999999999998</c:v>
                </c:pt>
              </c:numCache>
            </c:numRef>
          </c:xVal>
          <c:yVal>
            <c:numRef>
              <c:f>'Peng Robin-CO2'!$T$4:$T$11</c:f>
              <c:numCache>
                <c:formatCode>General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5.75</c:v>
                </c:pt>
                <c:pt idx="4">
                  <c:v>5.7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6D5-43E1-9E66-3E641915FF98}"/>
            </c:ext>
          </c:extLst>
        </c:ser>
        <c:ser>
          <c:idx val="12"/>
          <c:order val="12"/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'Peng Robin-CO2'!$M$4:$M$24</c:f>
              <c:numCache>
                <c:formatCode>General</c:formatCode>
                <c:ptCount val="21"/>
                <c:pt idx="0">
                  <c:v>55</c:v>
                </c:pt>
                <c:pt idx="1">
                  <c:v>57</c:v>
                </c:pt>
                <c:pt idx="2">
                  <c:v>59</c:v>
                </c:pt>
                <c:pt idx="3">
                  <c:v>62</c:v>
                </c:pt>
                <c:pt idx="4">
                  <c:v>65</c:v>
                </c:pt>
                <c:pt idx="5">
                  <c:v>68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  <c:pt idx="14">
                  <c:v>180</c:v>
                </c:pt>
                <c:pt idx="15">
                  <c:v>200</c:v>
                </c:pt>
                <c:pt idx="16">
                  <c:v>220</c:v>
                </c:pt>
                <c:pt idx="17">
                  <c:v>240</c:v>
                </c:pt>
                <c:pt idx="18">
                  <c:v>260</c:v>
                </c:pt>
                <c:pt idx="19">
                  <c:v>280</c:v>
                </c:pt>
                <c:pt idx="20">
                  <c:v>300</c:v>
                </c:pt>
              </c:numCache>
            </c:numRef>
          </c:xVal>
          <c:yVal>
            <c:numRef>
              <c:f>'Peng Robin-CO2'!$N$4:$N$24</c:f>
              <c:numCache>
                <c:formatCode>General</c:formatCode>
                <c:ptCount val="21"/>
                <c:pt idx="0">
                  <c:v>9.8800000000000008</c:v>
                </c:pt>
                <c:pt idx="1">
                  <c:v>8.65</c:v>
                </c:pt>
                <c:pt idx="2">
                  <c:v>7.71</c:v>
                </c:pt>
                <c:pt idx="3">
                  <c:v>6.74</c:v>
                </c:pt>
                <c:pt idx="4">
                  <c:v>6.11</c:v>
                </c:pt>
                <c:pt idx="5">
                  <c:v>5.71</c:v>
                </c:pt>
                <c:pt idx="6">
                  <c:v>5.54</c:v>
                </c:pt>
                <c:pt idx="7">
                  <c:v>5.32</c:v>
                </c:pt>
                <c:pt idx="8">
                  <c:v>5.28</c:v>
                </c:pt>
                <c:pt idx="9">
                  <c:v>5.43</c:v>
                </c:pt>
                <c:pt idx="10">
                  <c:v>5.66</c:v>
                </c:pt>
                <c:pt idx="11" formatCode="#,##0">
                  <c:v>6.0179999999999998</c:v>
                </c:pt>
                <c:pt idx="12">
                  <c:v>6.17</c:v>
                </c:pt>
                <c:pt idx="13">
                  <c:v>6.18</c:v>
                </c:pt>
                <c:pt idx="14">
                  <c:v>6.1</c:v>
                </c:pt>
                <c:pt idx="15">
                  <c:v>5.96</c:v>
                </c:pt>
                <c:pt idx="16">
                  <c:v>5.79</c:v>
                </c:pt>
                <c:pt idx="17">
                  <c:v>5.61</c:v>
                </c:pt>
                <c:pt idx="18">
                  <c:v>5.43</c:v>
                </c:pt>
                <c:pt idx="19">
                  <c:v>5.25</c:v>
                </c:pt>
                <c:pt idx="20">
                  <c:v>5.07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6D5-43E1-9E66-3E641915F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913440"/>
        <c:axId val="1"/>
      </c:scatterChart>
      <c:valAx>
        <c:axId val="281913440"/>
        <c:scaling>
          <c:orientation val="minMax"/>
          <c:max val="3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</a:t>
                </a:r>
                <a:r>
                  <a:rPr lang="en-US" sz="1200" baseline="30000"/>
                  <a:t>^</a:t>
                </a:r>
                <a:r>
                  <a:rPr lang="en-US" sz="1200"/>
                  <a:t> [cm</a:t>
                </a:r>
                <a:r>
                  <a:rPr lang="en-US" sz="1200" baseline="30000"/>
                  <a:t>3</a:t>
                </a:r>
                <a:r>
                  <a:rPr lang="en-US" sz="1200"/>
                  <a:t>/mol]</a:t>
                </a:r>
              </a:p>
            </c:rich>
          </c:tx>
          <c:layout>
            <c:manualLayout>
              <c:xMode val="edge"/>
              <c:yMode val="edge"/>
              <c:x val="0.439417137251783"/>
              <c:y val="0.918494827517492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  <c:majorUnit val="50"/>
      </c:valAx>
      <c:valAx>
        <c:axId val="1"/>
        <c:scaling>
          <c:orientation val="minMax"/>
          <c:max val="10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 [MPa]</a:t>
                </a:r>
              </a:p>
            </c:rich>
          </c:tx>
          <c:layout>
            <c:manualLayout>
              <c:xMode val="edge"/>
              <c:yMode val="edge"/>
              <c:x val="9.348294846982512E-3"/>
              <c:y val="0.36752438212034777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81913440"/>
        <c:crosses val="autoZero"/>
        <c:crossBetween val="midCat"/>
        <c:majorUnit val="1"/>
        <c:minorUnit val="0.2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60008259979693E-2"/>
          <c:y val="5.8139600903434889E-2"/>
          <c:w val="0.86599484560381224"/>
          <c:h val="0.7953497403589893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z図表!$A$4:$A$20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z図表!$B$4:$B$20</c:f>
              <c:numCache>
                <c:formatCode>General</c:formatCode>
                <c:ptCount val="17"/>
                <c:pt idx="0">
                  <c:v>0.98499999999999999</c:v>
                </c:pt>
                <c:pt idx="1">
                  <c:v>0.95799999999999996</c:v>
                </c:pt>
                <c:pt idx="2">
                  <c:v>0.94199999999999995</c:v>
                </c:pt>
                <c:pt idx="3">
                  <c:v>0.89800000000000002</c:v>
                </c:pt>
                <c:pt idx="4">
                  <c:v>0.83299999999999996</c:v>
                </c:pt>
                <c:pt idx="5">
                  <c:v>0.78300000000000003</c:v>
                </c:pt>
                <c:pt idx="6">
                  <c:v>0.73</c:v>
                </c:pt>
                <c:pt idx="7">
                  <c:v>0.68</c:v>
                </c:pt>
                <c:pt idx="8">
                  <c:v>0.64100000000000001</c:v>
                </c:pt>
                <c:pt idx="9">
                  <c:v>0.58299999999999996</c:v>
                </c:pt>
                <c:pt idx="10">
                  <c:v>0.51900000000000002</c:v>
                </c:pt>
                <c:pt idx="11">
                  <c:v>0.443</c:v>
                </c:pt>
                <c:pt idx="12">
                  <c:v>0.42</c:v>
                </c:pt>
                <c:pt idx="13">
                  <c:v>0.39</c:v>
                </c:pt>
                <c:pt idx="14">
                  <c:v>0.34499999999999997</c:v>
                </c:pt>
                <c:pt idx="15">
                  <c:v>0.30499999999999999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18-4824-A897-AB844CCD1324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z図表!$A$4:$A$20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z図表!$C$4:$C$20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18-4824-A897-AB844CCD1324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z図表!$A$20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z図表!$B$20</c:f>
              <c:numCache>
                <c:formatCode>General</c:formatCode>
                <c:ptCount val="1"/>
                <c:pt idx="0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18-4824-A897-AB844CCD1324}"/>
            </c:ext>
          </c:extLst>
        </c:ser>
        <c:ser>
          <c:idx val="3"/>
          <c:order val="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z図表!$A$22:$A$23</c:f>
              <c:numCache>
                <c:formatCode>General</c:formatCode>
                <c:ptCount val="2"/>
                <c:pt idx="0">
                  <c:v>0.01</c:v>
                </c:pt>
                <c:pt idx="1">
                  <c:v>10</c:v>
                </c:pt>
              </c:numCache>
            </c:numRef>
          </c:xVal>
          <c:yVal>
            <c:numRef>
              <c:f>z図表!$B$22:$B$23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18-4824-A897-AB844CCD1324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z図表!$E$3:$E$26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z図表!$F$3:$F$26</c:f>
              <c:numCache>
                <c:formatCode>General</c:formatCode>
                <c:ptCount val="24"/>
                <c:pt idx="0">
                  <c:v>1</c:v>
                </c:pt>
                <c:pt idx="1">
                  <c:v>0.997</c:v>
                </c:pt>
                <c:pt idx="2">
                  <c:v>0.99399999999999999</c:v>
                </c:pt>
                <c:pt idx="3">
                  <c:v>0.99399999999999999</c:v>
                </c:pt>
                <c:pt idx="4">
                  <c:v>0.995</c:v>
                </c:pt>
                <c:pt idx="5">
                  <c:v>0.99399999999999999</c:v>
                </c:pt>
                <c:pt idx="6">
                  <c:v>0.99299999999999999</c:v>
                </c:pt>
                <c:pt idx="7">
                  <c:v>0.99199999999999999</c:v>
                </c:pt>
                <c:pt idx="8">
                  <c:v>0.99199999999999999</c:v>
                </c:pt>
                <c:pt idx="9">
                  <c:v>0.98899999999999999</c:v>
                </c:pt>
                <c:pt idx="10">
                  <c:v>0.99</c:v>
                </c:pt>
                <c:pt idx="11">
                  <c:v>0.98799999999999999</c:v>
                </c:pt>
                <c:pt idx="12">
                  <c:v>0.98599999999999999</c:v>
                </c:pt>
                <c:pt idx="13">
                  <c:v>0.98399999999999999</c:v>
                </c:pt>
                <c:pt idx="14">
                  <c:v>0.98099999999999998</c:v>
                </c:pt>
                <c:pt idx="15">
                  <c:v>0.97899999999999998</c:v>
                </c:pt>
                <c:pt idx="16">
                  <c:v>0.97399999999999998</c:v>
                </c:pt>
                <c:pt idx="17">
                  <c:v>0.97099999999999997</c:v>
                </c:pt>
                <c:pt idx="18">
                  <c:v>0.96599999999999997</c:v>
                </c:pt>
                <c:pt idx="19">
                  <c:v>0.95</c:v>
                </c:pt>
                <c:pt idx="20">
                  <c:v>0.95199999999999996</c:v>
                </c:pt>
                <c:pt idx="21">
                  <c:v>0.99299999999999999</c:v>
                </c:pt>
                <c:pt idx="22">
                  <c:v>1.07</c:v>
                </c:pt>
                <c:pt idx="23">
                  <c:v>1.159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018-4824-A897-AB844CCD1324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z図表!$E$3:$E$26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z図表!$G$3:$G$26</c:f>
              <c:numCache>
                <c:formatCode>General</c:formatCode>
                <c:ptCount val="24"/>
                <c:pt idx="0">
                  <c:v>0.996</c:v>
                </c:pt>
                <c:pt idx="1">
                  <c:v>0.98199999999999998</c:v>
                </c:pt>
                <c:pt idx="2">
                  <c:v>0.96399999999999997</c:v>
                </c:pt>
                <c:pt idx="3">
                  <c:v>0.92700000000000005</c:v>
                </c:pt>
                <c:pt idx="4">
                  <c:v>0.88900000000000001</c:v>
                </c:pt>
                <c:pt idx="5">
                  <c:v>0.84499999999999997</c:v>
                </c:pt>
                <c:pt idx="6">
                  <c:v>0.8</c:v>
                </c:pt>
                <c:pt idx="7">
                  <c:v>0.755</c:v>
                </c:pt>
                <c:pt idx="8">
                  <c:v>0.70399999999999996</c:v>
                </c:pt>
                <c:pt idx="9">
                  <c:v>0.63600000000000001</c:v>
                </c:pt>
                <c:pt idx="10">
                  <c:v>0.52</c:v>
                </c:pt>
                <c:pt idx="11">
                  <c:v>0.27</c:v>
                </c:pt>
                <c:pt idx="12">
                  <c:v>0.23</c:v>
                </c:pt>
                <c:pt idx="13">
                  <c:v>0.224</c:v>
                </c:pt>
                <c:pt idx="14">
                  <c:v>0.22</c:v>
                </c:pt>
                <c:pt idx="15">
                  <c:v>0.23400000000000001</c:v>
                </c:pt>
                <c:pt idx="16">
                  <c:v>0.254</c:v>
                </c:pt>
                <c:pt idx="17">
                  <c:v>0.27900000000000003</c:v>
                </c:pt>
                <c:pt idx="18">
                  <c:v>0.30599999999999999</c:v>
                </c:pt>
                <c:pt idx="19">
                  <c:v>0.41499999999999998</c:v>
                </c:pt>
                <c:pt idx="20">
                  <c:v>0.53600000000000003</c:v>
                </c:pt>
                <c:pt idx="21">
                  <c:v>0.75600000000000001</c:v>
                </c:pt>
                <c:pt idx="22">
                  <c:v>0.97499999999999998</c:v>
                </c:pt>
                <c:pt idx="23">
                  <c:v>1.1930000000000001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018-4824-A897-AB844CCD1324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z図表!$E$3:$E$7</c:f>
              <c:numCache>
                <c:formatCode>General</c:formatCode>
                <c:ptCount val="5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</c:numCache>
            </c:numRef>
          </c:xVal>
          <c:yVal>
            <c:numRef>
              <c:f>z図表!$H$3:$H$7</c:f>
              <c:numCache>
                <c:formatCode>General</c:formatCode>
                <c:ptCount val="5"/>
                <c:pt idx="0">
                  <c:v>0.99299999999999999</c:v>
                </c:pt>
                <c:pt idx="1">
                  <c:v>0.96</c:v>
                </c:pt>
                <c:pt idx="2">
                  <c:v>0.93</c:v>
                </c:pt>
                <c:pt idx="3">
                  <c:v>0.85</c:v>
                </c:pt>
                <c:pt idx="4">
                  <c:v>0.78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018-4824-A897-AB844CCD1324}"/>
            </c:ext>
          </c:extLst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z図表!$E$6:$E$26</c:f>
              <c:numCache>
                <c:formatCode>General</c:formatCode>
                <c:ptCount val="21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</c:numCache>
            </c:numRef>
          </c:xVal>
          <c:yVal>
            <c:numRef>
              <c:f>z図表!$I$6:$I$26</c:f>
              <c:numCache>
                <c:formatCode>General</c:formatCode>
                <c:ptCount val="21"/>
                <c:pt idx="0">
                  <c:v>2.9499999999999998E-2</c:v>
                </c:pt>
                <c:pt idx="1">
                  <c:v>4.41E-2</c:v>
                </c:pt>
                <c:pt idx="2">
                  <c:v>5.8799999999999998E-2</c:v>
                </c:pt>
                <c:pt idx="3">
                  <c:v>7.3499999999999996E-2</c:v>
                </c:pt>
                <c:pt idx="4">
                  <c:v>8.7900000000000006E-2</c:v>
                </c:pt>
                <c:pt idx="5">
                  <c:v>0.10199999999999999</c:v>
                </c:pt>
                <c:pt idx="6">
                  <c:v>0.11600000000000001</c:v>
                </c:pt>
                <c:pt idx="7">
                  <c:v>0.13100000000000001</c:v>
                </c:pt>
                <c:pt idx="8">
                  <c:v>0.14499999999999999</c:v>
                </c:pt>
                <c:pt idx="9">
                  <c:v>0.152</c:v>
                </c:pt>
                <c:pt idx="10">
                  <c:v>0.159</c:v>
                </c:pt>
                <c:pt idx="11">
                  <c:v>0.17299999999999999</c:v>
                </c:pt>
                <c:pt idx="12">
                  <c:v>0.20100000000000001</c:v>
                </c:pt>
                <c:pt idx="13">
                  <c:v>0.22900000000000001</c:v>
                </c:pt>
                <c:pt idx="14">
                  <c:v>0.25700000000000001</c:v>
                </c:pt>
                <c:pt idx="15">
                  <c:v>0.28399999999999997</c:v>
                </c:pt>
                <c:pt idx="16">
                  <c:v>0.41499999999999998</c:v>
                </c:pt>
                <c:pt idx="17">
                  <c:v>0.54900000000000004</c:v>
                </c:pt>
                <c:pt idx="18">
                  <c:v>0.80400000000000005</c:v>
                </c:pt>
                <c:pt idx="19">
                  <c:v>1.056</c:v>
                </c:pt>
                <c:pt idx="20">
                  <c:v>1.3049999999999999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018-4824-A897-AB844CCD1324}"/>
            </c:ext>
          </c:extLst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z図表!$E$3:$E$26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z図表!$J$3:$J$26</c:f>
              <c:numCache>
                <c:formatCode>General</c:formatCode>
                <c:ptCount val="24"/>
                <c:pt idx="0">
                  <c:v>0.997</c:v>
                </c:pt>
                <c:pt idx="1">
                  <c:v>0.98799999999999999</c:v>
                </c:pt>
                <c:pt idx="2">
                  <c:v>0.97599999999999998</c:v>
                </c:pt>
                <c:pt idx="3">
                  <c:v>0.95</c:v>
                </c:pt>
                <c:pt idx="4">
                  <c:v>0.92400000000000004</c:v>
                </c:pt>
                <c:pt idx="5">
                  <c:v>0.89400000000000002</c:v>
                </c:pt>
                <c:pt idx="6">
                  <c:v>0.86699999999999999</c:v>
                </c:pt>
                <c:pt idx="7">
                  <c:v>0.83599999999999997</c:v>
                </c:pt>
                <c:pt idx="8">
                  <c:v>0.80500000000000005</c:v>
                </c:pt>
                <c:pt idx="9">
                  <c:v>0.77300000000000002</c:v>
                </c:pt>
                <c:pt idx="10">
                  <c:v>0.73799999999999999</c:v>
                </c:pt>
                <c:pt idx="11">
                  <c:v>0.7</c:v>
                </c:pt>
                <c:pt idx="12">
                  <c:v>0.67800000000000005</c:v>
                </c:pt>
                <c:pt idx="13">
                  <c:v>0.65500000000000003</c:v>
                </c:pt>
                <c:pt idx="14">
                  <c:v>0.62</c:v>
                </c:pt>
                <c:pt idx="15">
                  <c:v>0.53400000000000003</c:v>
                </c:pt>
                <c:pt idx="16">
                  <c:v>0.45500000000000002</c:v>
                </c:pt>
                <c:pt idx="17">
                  <c:v>0.41599999999999998</c:v>
                </c:pt>
                <c:pt idx="18">
                  <c:v>0.4</c:v>
                </c:pt>
                <c:pt idx="19">
                  <c:v>0.46</c:v>
                </c:pt>
                <c:pt idx="20">
                  <c:v>0.56499999999999995</c:v>
                </c:pt>
                <c:pt idx="21">
                  <c:v>0.76800000000000002</c:v>
                </c:pt>
                <c:pt idx="22">
                  <c:v>0.97</c:v>
                </c:pt>
                <c:pt idx="23">
                  <c:v>1.1599999999999999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018-4824-A897-AB844CCD1324}"/>
            </c:ext>
          </c:extLst>
        </c:ser>
        <c:ser>
          <c:idx val="9"/>
          <c:order val="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z図表!$E$3:$E$26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z図表!$K$3:$K$26</c:f>
              <c:numCache>
                <c:formatCode>General</c:formatCode>
                <c:ptCount val="24"/>
                <c:pt idx="0">
                  <c:v>0.998</c:v>
                </c:pt>
                <c:pt idx="1">
                  <c:v>0.99099999999999999</c:v>
                </c:pt>
                <c:pt idx="2">
                  <c:v>0.98299999999999998</c:v>
                </c:pt>
                <c:pt idx="3">
                  <c:v>0.96499999999999997</c:v>
                </c:pt>
                <c:pt idx="4">
                  <c:v>0.94499999999999995</c:v>
                </c:pt>
                <c:pt idx="5">
                  <c:v>0.92400000000000004</c:v>
                </c:pt>
                <c:pt idx="6">
                  <c:v>0.90500000000000003</c:v>
                </c:pt>
                <c:pt idx="7">
                  <c:v>0.88500000000000001</c:v>
                </c:pt>
                <c:pt idx="8">
                  <c:v>0.86199999999999999</c:v>
                </c:pt>
                <c:pt idx="9">
                  <c:v>0.84099999999999997</c:v>
                </c:pt>
                <c:pt idx="10">
                  <c:v>0.81799999999999995</c:v>
                </c:pt>
                <c:pt idx="11">
                  <c:v>0.79500000000000004</c:v>
                </c:pt>
                <c:pt idx="12">
                  <c:v>0.78700000000000003</c:v>
                </c:pt>
                <c:pt idx="13">
                  <c:v>0.77500000000000002</c:v>
                </c:pt>
                <c:pt idx="14">
                  <c:v>0.751</c:v>
                </c:pt>
                <c:pt idx="15">
                  <c:v>0.70499999999999996</c:v>
                </c:pt>
                <c:pt idx="16">
                  <c:v>0.65300000000000002</c:v>
                </c:pt>
                <c:pt idx="17">
                  <c:v>0.6</c:v>
                </c:pt>
                <c:pt idx="18">
                  <c:v>0.56999999999999995</c:v>
                </c:pt>
                <c:pt idx="19">
                  <c:v>0.56000000000000005</c:v>
                </c:pt>
                <c:pt idx="20">
                  <c:v>0.60899999999999999</c:v>
                </c:pt>
                <c:pt idx="21">
                  <c:v>0.79200000000000004</c:v>
                </c:pt>
                <c:pt idx="22">
                  <c:v>0.97499999999999998</c:v>
                </c:pt>
                <c:pt idx="23">
                  <c:v>1.1479999999999999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018-4824-A897-AB844CCD1324}"/>
            </c:ext>
          </c:extLst>
        </c:ser>
        <c:ser>
          <c:idx val="10"/>
          <c:order val="1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z図表!$E$3:$E$26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z図表!$L$3:$L$26</c:f>
              <c:numCache>
                <c:formatCode>General</c:formatCode>
                <c:ptCount val="24"/>
                <c:pt idx="0">
                  <c:v>0.998</c:v>
                </c:pt>
                <c:pt idx="1">
                  <c:v>0.995</c:v>
                </c:pt>
                <c:pt idx="2">
                  <c:v>0.99</c:v>
                </c:pt>
                <c:pt idx="3">
                  <c:v>0.98199999999999998</c:v>
                </c:pt>
                <c:pt idx="4">
                  <c:v>0.97099999999999997</c:v>
                </c:pt>
                <c:pt idx="5">
                  <c:v>0.95899999999999996</c:v>
                </c:pt>
                <c:pt idx="6">
                  <c:v>0.94899999999999995</c:v>
                </c:pt>
                <c:pt idx="7">
                  <c:v>0.93700000000000006</c:v>
                </c:pt>
                <c:pt idx="8">
                  <c:v>0.92800000000000005</c:v>
                </c:pt>
                <c:pt idx="9">
                  <c:v>0.92</c:v>
                </c:pt>
                <c:pt idx="10">
                  <c:v>0.91200000000000003</c:v>
                </c:pt>
                <c:pt idx="11">
                  <c:v>0.89900000000000002</c:v>
                </c:pt>
                <c:pt idx="12">
                  <c:v>0.89</c:v>
                </c:pt>
                <c:pt idx="13">
                  <c:v>0.88800000000000001</c:v>
                </c:pt>
                <c:pt idx="14">
                  <c:v>0.875</c:v>
                </c:pt>
                <c:pt idx="15">
                  <c:v>0.85499999999999998</c:v>
                </c:pt>
                <c:pt idx="16">
                  <c:v>0.83699999999999997</c:v>
                </c:pt>
                <c:pt idx="17">
                  <c:v>0.81899999999999995</c:v>
                </c:pt>
                <c:pt idx="18">
                  <c:v>0.80100000000000005</c:v>
                </c:pt>
                <c:pt idx="19">
                  <c:v>0.76</c:v>
                </c:pt>
                <c:pt idx="20">
                  <c:v>0.76300000000000001</c:v>
                </c:pt>
                <c:pt idx="21">
                  <c:v>0.86299999999999999</c:v>
                </c:pt>
                <c:pt idx="22">
                  <c:v>0.996</c:v>
                </c:pt>
                <c:pt idx="23">
                  <c:v>1.1439999999999999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018-4824-A897-AB844CCD1324}"/>
            </c:ext>
          </c:extLst>
        </c:ser>
        <c:ser>
          <c:idx val="11"/>
          <c:order val="1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z図表!$E$18:$E$26</c:f>
              <c:numCache>
                <c:formatCode>General</c:formatCode>
                <c:ptCount val="9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z図表!$M$18:$M$26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0.997</c:v>
                </c:pt>
                <c:pt idx="3">
                  <c:v>0.99199999999999999</c:v>
                </c:pt>
                <c:pt idx="4">
                  <c:v>0.997</c:v>
                </c:pt>
                <c:pt idx="5">
                  <c:v>1</c:v>
                </c:pt>
                <c:pt idx="6">
                  <c:v>1.014</c:v>
                </c:pt>
                <c:pt idx="7">
                  <c:v>1.0649999999999999</c:v>
                </c:pt>
                <c:pt idx="8">
                  <c:v>1.1200000000000001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018-4824-A897-AB844CCD1324}"/>
            </c:ext>
          </c:extLst>
        </c:ser>
        <c:ser>
          <c:idx val="12"/>
          <c:order val="1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z図表!$E$18:$E$26</c:f>
              <c:numCache>
                <c:formatCode>General</c:formatCode>
                <c:ptCount val="9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z図表!$N$18:$N$26</c:f>
              <c:numCache>
                <c:formatCode>General</c:formatCode>
                <c:ptCount val="9"/>
                <c:pt idx="0">
                  <c:v>1.01</c:v>
                </c:pt>
                <c:pt idx="1">
                  <c:v>1.01</c:v>
                </c:pt>
                <c:pt idx="2">
                  <c:v>1.008</c:v>
                </c:pt>
                <c:pt idx="3">
                  <c:v>1.01</c:v>
                </c:pt>
                <c:pt idx="4">
                  <c:v>1.0149999999999999</c:v>
                </c:pt>
                <c:pt idx="5">
                  <c:v>1.02</c:v>
                </c:pt>
                <c:pt idx="6">
                  <c:v>1.0349999999999999</c:v>
                </c:pt>
                <c:pt idx="7">
                  <c:v>1.0620000000000001</c:v>
                </c:pt>
                <c:pt idx="8">
                  <c:v>1.08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018-4824-A897-AB844CCD1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019984"/>
        <c:axId val="1"/>
      </c:scatterChart>
      <c:valAx>
        <c:axId val="1556019984"/>
        <c:scaling>
          <c:logBase val="10"/>
          <c:orientation val="minMax"/>
          <c:max val="10"/>
          <c:min val="0.0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　Pr</a:t>
                </a:r>
              </a:p>
            </c:rich>
          </c:tx>
          <c:layout>
            <c:manualLayout>
              <c:xMode val="edge"/>
              <c:yMode val="edge"/>
              <c:x val="0.46974093656160415"/>
              <c:y val="0.9186056277848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1.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圧縮係数　ｚ</a:t>
                </a:r>
              </a:p>
            </c:rich>
          </c:tx>
          <c:layout>
            <c:manualLayout>
              <c:xMode val="edge"/>
              <c:yMode val="edge"/>
              <c:x val="2.3054755043227664E-2"/>
              <c:y val="0.37441909296221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019984"/>
        <c:crossesAt val="0.01"/>
        <c:crossBetween val="midCat"/>
        <c:majorUnit val="0.1"/>
        <c:minorUnit val="0.05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1564804399449"/>
          <c:y val="5.8139600903434889E-2"/>
          <c:w val="0.83043919510061237"/>
          <c:h val="0.77955193989376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z図表!$A$4:$A$20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z図表!$B$4:$B$20</c:f>
              <c:numCache>
                <c:formatCode>General</c:formatCode>
                <c:ptCount val="17"/>
                <c:pt idx="0">
                  <c:v>0.98499999999999999</c:v>
                </c:pt>
                <c:pt idx="1">
                  <c:v>0.95799999999999996</c:v>
                </c:pt>
                <c:pt idx="2">
                  <c:v>0.94199999999999995</c:v>
                </c:pt>
                <c:pt idx="3">
                  <c:v>0.89800000000000002</c:v>
                </c:pt>
                <c:pt idx="4">
                  <c:v>0.83299999999999996</c:v>
                </c:pt>
                <c:pt idx="5">
                  <c:v>0.78300000000000003</c:v>
                </c:pt>
                <c:pt idx="6">
                  <c:v>0.73</c:v>
                </c:pt>
                <c:pt idx="7">
                  <c:v>0.68</c:v>
                </c:pt>
                <c:pt idx="8">
                  <c:v>0.64100000000000001</c:v>
                </c:pt>
                <c:pt idx="9">
                  <c:v>0.58299999999999996</c:v>
                </c:pt>
                <c:pt idx="10">
                  <c:v>0.51900000000000002</c:v>
                </c:pt>
                <c:pt idx="11">
                  <c:v>0.443</c:v>
                </c:pt>
                <c:pt idx="12">
                  <c:v>0.42</c:v>
                </c:pt>
                <c:pt idx="13">
                  <c:v>0.39</c:v>
                </c:pt>
                <c:pt idx="14">
                  <c:v>0.34499999999999997</c:v>
                </c:pt>
                <c:pt idx="15">
                  <c:v>0.30499999999999999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10-49C8-813B-78EA86D5929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z図表!$A$4:$A$20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z図表!$C$4:$C$20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10-49C8-813B-78EA86D59291}"/>
            </c:ext>
          </c:extLst>
        </c:ser>
        <c:ser>
          <c:idx val="2"/>
          <c:order val="2"/>
          <c:marker>
            <c:symbol val="none"/>
          </c:marker>
          <c:xVal>
            <c:numRef>
              <c:f>z図表!$A$34:$A$75</c:f>
              <c:numCache>
                <c:formatCode>General</c:formatCode>
                <c:ptCount val="4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0.10415625000000001</c:v>
                </c:pt>
                <c:pt idx="5">
                  <c:v>0.10415625000000001</c:v>
                </c:pt>
                <c:pt idx="6">
                  <c:v>0.125</c:v>
                </c:pt>
                <c:pt idx="7">
                  <c:v>0.15</c:v>
                </c:pt>
                <c:pt idx="8">
                  <c:v>0.17499999999999999</c:v>
                </c:pt>
                <c:pt idx="9">
                  <c:v>0.2</c:v>
                </c:pt>
                <c:pt idx="10">
                  <c:v>0.22500000000000003</c:v>
                </c:pt>
                <c:pt idx="11">
                  <c:v>0.25</c:v>
                </c:pt>
                <c:pt idx="12">
                  <c:v>0.27500000000000002</c:v>
                </c:pt>
                <c:pt idx="13">
                  <c:v>0.3</c:v>
                </c:pt>
                <c:pt idx="14">
                  <c:v>0.32500000000000001</c:v>
                </c:pt>
                <c:pt idx="15">
                  <c:v>0.35</c:v>
                </c:pt>
                <c:pt idx="16">
                  <c:v>0.375</c:v>
                </c:pt>
                <c:pt idx="17">
                  <c:v>0.4</c:v>
                </c:pt>
                <c:pt idx="18">
                  <c:v>0.42500000000000004</c:v>
                </c:pt>
                <c:pt idx="19">
                  <c:v>0.45000000000000007</c:v>
                </c:pt>
                <c:pt idx="20">
                  <c:v>0.47499999999999998</c:v>
                </c:pt>
                <c:pt idx="21">
                  <c:v>0.5</c:v>
                </c:pt>
                <c:pt idx="22">
                  <c:v>0.52500000000000002</c:v>
                </c:pt>
                <c:pt idx="23">
                  <c:v>0.55000000000000004</c:v>
                </c:pt>
                <c:pt idx="24">
                  <c:v>0.57499999999999996</c:v>
                </c:pt>
                <c:pt idx="25">
                  <c:v>0.6</c:v>
                </c:pt>
                <c:pt idx="26">
                  <c:v>0.625</c:v>
                </c:pt>
                <c:pt idx="27">
                  <c:v>0.65</c:v>
                </c:pt>
                <c:pt idx="28">
                  <c:v>0.67500000000000004</c:v>
                </c:pt>
                <c:pt idx="29">
                  <c:v>0.7</c:v>
                </c:pt>
                <c:pt idx="30">
                  <c:v>0.72499999999999998</c:v>
                </c:pt>
                <c:pt idx="31">
                  <c:v>0.75</c:v>
                </c:pt>
                <c:pt idx="32">
                  <c:v>0.77500000000000002</c:v>
                </c:pt>
                <c:pt idx="33">
                  <c:v>0.8</c:v>
                </c:pt>
                <c:pt idx="34">
                  <c:v>0.82500000000000007</c:v>
                </c:pt>
                <c:pt idx="35">
                  <c:v>0.85000000000000009</c:v>
                </c:pt>
                <c:pt idx="36">
                  <c:v>0.87500000000000011</c:v>
                </c:pt>
                <c:pt idx="37">
                  <c:v>0.90000000000000013</c:v>
                </c:pt>
                <c:pt idx="38">
                  <c:v>0.92500000000000016</c:v>
                </c:pt>
                <c:pt idx="39">
                  <c:v>0.95</c:v>
                </c:pt>
                <c:pt idx="40">
                  <c:v>0.97499999999999998</c:v>
                </c:pt>
                <c:pt idx="41">
                  <c:v>1</c:v>
                </c:pt>
              </c:numCache>
            </c:numRef>
          </c:xVal>
          <c:yVal>
            <c:numRef>
              <c:f>z図表!$B$34:$B$75</c:f>
              <c:numCache>
                <c:formatCode>General</c:formatCode>
                <c:ptCount val="42"/>
                <c:pt idx="0">
                  <c:v>0.97707058447431694</c:v>
                </c:pt>
                <c:pt idx="1">
                  <c:v>0.95293746899233434</c:v>
                </c:pt>
                <c:pt idx="2">
                  <c:v>0.92744012991046609</c:v>
                </c:pt>
                <c:pt idx="3">
                  <c:v>0.90038757592472762</c:v>
                </c:pt>
                <c:pt idx="4">
                  <c:v>0.89569374294298509</c:v>
                </c:pt>
                <c:pt idx="5">
                  <c:v>1.7829756149578931E-2</c:v>
                </c:pt>
                <c:pt idx="6">
                  <c:v>2.1389661822611827E-2</c:v>
                </c:pt>
                <c:pt idx="7">
                  <c:v>2.565531617473522E-2</c:v>
                </c:pt>
                <c:pt idx="8">
                  <c:v>2.9917832812578867E-2</c:v>
                </c:pt>
                <c:pt idx="9">
                  <c:v>3.417543824546293E-2</c:v>
                </c:pt>
                <c:pt idx="10">
                  <c:v>3.8430178808787234E-2</c:v>
                </c:pt>
                <c:pt idx="11">
                  <c:v>4.2679735322431973E-2</c:v>
                </c:pt>
                <c:pt idx="12">
                  <c:v>4.6926699811236934E-2</c:v>
                </c:pt>
                <c:pt idx="13">
                  <c:v>5.1169844473962209E-2</c:v>
                </c:pt>
                <c:pt idx="14">
                  <c:v>5.5409169310607798E-2</c:v>
                </c:pt>
                <c:pt idx="15">
                  <c:v>5.9644674321173714E-2</c:v>
                </c:pt>
                <c:pt idx="16">
                  <c:v>6.3876359505659938E-2</c:v>
                </c:pt>
                <c:pt idx="17">
                  <c:v>6.810422486406649E-2</c:v>
                </c:pt>
                <c:pt idx="18">
                  <c:v>7.2328270396393363E-2</c:v>
                </c:pt>
                <c:pt idx="19">
                  <c:v>7.6550951705120329E-2</c:v>
                </c:pt>
                <c:pt idx="20">
                  <c:v>8.0767494007647836E-2</c:v>
                </c:pt>
                <c:pt idx="21">
                  <c:v>8.4980216484095678E-2</c:v>
                </c:pt>
                <c:pt idx="22">
                  <c:v>8.9191984004023561E-2</c:v>
                </c:pt>
                <c:pt idx="23">
                  <c:v>9.3397203250671981E-2</c:v>
                </c:pt>
                <c:pt idx="24">
                  <c:v>9.7601740385520511E-2</c:v>
                </c:pt>
                <c:pt idx="25">
                  <c:v>0.1018027305390093</c:v>
                </c:pt>
                <c:pt idx="26">
                  <c:v>0.10599676315213867</c:v>
                </c:pt>
                <c:pt idx="27">
                  <c:v>0.11019052292054807</c:v>
                </c:pt>
                <c:pt idx="28">
                  <c:v>0.11438073570759777</c:v>
                </c:pt>
                <c:pt idx="29">
                  <c:v>0.11856740151328778</c:v>
                </c:pt>
                <c:pt idx="30">
                  <c:v>0.12275052033761807</c:v>
                </c:pt>
                <c:pt idx="31">
                  <c:v>0.12693009218058862</c:v>
                </c:pt>
                <c:pt idx="32">
                  <c:v>0.13110611704219952</c:v>
                </c:pt>
                <c:pt idx="33">
                  <c:v>0.1352785949224507</c:v>
                </c:pt>
                <c:pt idx="34">
                  <c:v>0.13944752582134218</c:v>
                </c:pt>
                <c:pt idx="35">
                  <c:v>0.14361290973887397</c:v>
                </c:pt>
                <c:pt idx="36">
                  <c:v>0.14777474667504603</c:v>
                </c:pt>
                <c:pt idx="37">
                  <c:v>0.15193794783481798</c:v>
                </c:pt>
                <c:pt idx="38">
                  <c:v>0.15609282723063064</c:v>
                </c:pt>
                <c:pt idx="39">
                  <c:v>0.16024934369476318</c:v>
                </c:pt>
                <c:pt idx="40">
                  <c:v>0.16439726555021639</c:v>
                </c:pt>
                <c:pt idx="41">
                  <c:v>0.16854709731870945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10-49C8-813B-78EA86D59291}"/>
            </c:ext>
          </c:extLst>
        </c:ser>
        <c:ser>
          <c:idx val="3"/>
          <c:order val="3"/>
          <c:marker>
            <c:symbol val="none"/>
          </c:marker>
          <c:xVal>
            <c:numRef>
              <c:f>z図表!$C$34:$C$75</c:f>
              <c:numCache>
                <c:formatCode>General</c:formatCode>
                <c:ptCount val="42"/>
                <c:pt idx="0">
                  <c:v>2.6197916666666668E-2</c:v>
                </c:pt>
                <c:pt idx="1">
                  <c:v>5.2395833333333336E-2</c:v>
                </c:pt>
                <c:pt idx="2">
                  <c:v>7.8593750000000004E-2</c:v>
                </c:pt>
                <c:pt idx="3">
                  <c:v>8.6181250000000001E-2</c:v>
                </c:pt>
                <c:pt idx="4">
                  <c:v>8.6181250000000001E-2</c:v>
                </c:pt>
                <c:pt idx="5">
                  <c:v>0.10479166666666667</c:v>
                </c:pt>
                <c:pt idx="6">
                  <c:v>0.13098958333333335</c:v>
                </c:pt>
                <c:pt idx="7">
                  <c:v>0.15718750000000001</c:v>
                </c:pt>
                <c:pt idx="8">
                  <c:v>0.18338541666666666</c:v>
                </c:pt>
                <c:pt idx="9">
                  <c:v>0.20958333333333334</c:v>
                </c:pt>
                <c:pt idx="10">
                  <c:v>0.23579166666666665</c:v>
                </c:pt>
                <c:pt idx="11">
                  <c:v>0.26197916666666671</c:v>
                </c:pt>
                <c:pt idx="12">
                  <c:v>0.28818749999999999</c:v>
                </c:pt>
                <c:pt idx="13">
                  <c:v>0.31437500000000002</c:v>
                </c:pt>
                <c:pt idx="14">
                  <c:v>0.34056250000000005</c:v>
                </c:pt>
                <c:pt idx="15">
                  <c:v>0.36677083333333332</c:v>
                </c:pt>
                <c:pt idx="16">
                  <c:v>0.39295833333333335</c:v>
                </c:pt>
                <c:pt idx="17">
                  <c:v>0.41916666666666669</c:v>
                </c:pt>
                <c:pt idx="18">
                  <c:v>0.44537500000000002</c:v>
                </c:pt>
                <c:pt idx="19">
                  <c:v>0.47156250000000005</c:v>
                </c:pt>
                <c:pt idx="20">
                  <c:v>0.49777083333333333</c:v>
                </c:pt>
                <c:pt idx="21">
                  <c:v>0.52395833333333341</c:v>
                </c:pt>
                <c:pt idx="22">
                  <c:v>0.55016666666666669</c:v>
                </c:pt>
                <c:pt idx="23">
                  <c:v>0.57635416666666672</c:v>
                </c:pt>
                <c:pt idx="24">
                  <c:v>0.6025625</c:v>
                </c:pt>
                <c:pt idx="25">
                  <c:v>0.62875000000000003</c:v>
                </c:pt>
                <c:pt idx="26">
                  <c:v>0.65493750000000006</c:v>
                </c:pt>
                <c:pt idx="27">
                  <c:v>0.68114583333333334</c:v>
                </c:pt>
                <c:pt idx="28">
                  <c:v>0.70733333333333337</c:v>
                </c:pt>
                <c:pt idx="29">
                  <c:v>0.73354166666666665</c:v>
                </c:pt>
                <c:pt idx="30">
                  <c:v>0.75972916666666668</c:v>
                </c:pt>
                <c:pt idx="31">
                  <c:v>0.78593750000000007</c:v>
                </c:pt>
                <c:pt idx="32">
                  <c:v>0.8121250000000001</c:v>
                </c:pt>
                <c:pt idx="33">
                  <c:v>0.83833333333333337</c:v>
                </c:pt>
                <c:pt idx="34">
                  <c:v>0.86454166666666665</c:v>
                </c:pt>
                <c:pt idx="35">
                  <c:v>0.89072916666666668</c:v>
                </c:pt>
                <c:pt idx="36">
                  <c:v>0.91693750000000007</c:v>
                </c:pt>
                <c:pt idx="37">
                  <c:v>0.9431250000000001</c:v>
                </c:pt>
                <c:pt idx="38">
                  <c:v>0.96933333333333338</c:v>
                </c:pt>
                <c:pt idx="39">
                  <c:v>0.99552083333333341</c:v>
                </c:pt>
                <c:pt idx="40">
                  <c:v>1.0217291666666668</c:v>
                </c:pt>
                <c:pt idx="41">
                  <c:v>1.0479166666666668</c:v>
                </c:pt>
              </c:numCache>
            </c:numRef>
          </c:xVal>
          <c:yVal>
            <c:numRef>
              <c:f>z図表!$D$34:$D$75</c:f>
              <c:numCache>
                <c:formatCode>General</c:formatCode>
                <c:ptCount val="42"/>
                <c:pt idx="0">
                  <c:v>0.97477564379956394</c:v>
                </c:pt>
                <c:pt idx="1">
                  <c:v>0.94801139574610338</c:v>
                </c:pt>
                <c:pt idx="2">
                  <c:v>0.91953325645079753</c:v>
                </c:pt>
                <c:pt idx="3">
                  <c:v>0.91089822722994962</c:v>
                </c:pt>
                <c:pt idx="4">
                  <c:v>1.3450536160525363E-2</c:v>
                </c:pt>
                <c:pt idx="5">
                  <c:v>1.6350522447204995E-2</c:v>
                </c:pt>
                <c:pt idx="6">
                  <c:v>2.0430501758819431E-2</c:v>
                </c:pt>
                <c:pt idx="7">
                  <c:v>2.4507420550359146E-2</c:v>
                </c:pt>
                <c:pt idx="8">
                  <c:v>2.8580743230811063E-2</c:v>
                </c:pt>
                <c:pt idx="9">
                  <c:v>3.2651464469199462E-2</c:v>
                </c:pt>
                <c:pt idx="10">
                  <c:v>3.6720747415266063E-2</c:v>
                </c:pt>
                <c:pt idx="11">
                  <c:v>4.078372538575209E-2</c:v>
                </c:pt>
                <c:pt idx="12">
                  <c:v>4.484688607476265E-2</c:v>
                </c:pt>
                <c:pt idx="13">
                  <c:v>4.8903744222005822E-2</c:v>
                </c:pt>
                <c:pt idx="14">
                  <c:v>5.2958537704682479E-2</c:v>
                </c:pt>
                <c:pt idx="15">
                  <c:v>5.7012592159986809E-2</c:v>
                </c:pt>
                <c:pt idx="16">
                  <c:v>6.1060347663398185E-2</c:v>
                </c:pt>
                <c:pt idx="17">
                  <c:v>6.5109504069676361E-2</c:v>
                </c:pt>
                <c:pt idx="18">
                  <c:v>6.9155751825822301E-2</c:v>
                </c:pt>
                <c:pt idx="19">
                  <c:v>7.3194479951074518E-2</c:v>
                </c:pt>
                <c:pt idx="20">
                  <c:v>7.723483501959269E-2</c:v>
                </c:pt>
                <c:pt idx="21">
                  <c:v>8.1269050064218598E-2</c:v>
                </c:pt>
                <c:pt idx="22">
                  <c:v>8.5303588988533519E-2</c:v>
                </c:pt>
                <c:pt idx="23">
                  <c:v>8.9331990201078709E-2</c:v>
                </c:pt>
                <c:pt idx="24">
                  <c:v>9.3360712981190405E-2</c:v>
                </c:pt>
                <c:pt idx="25">
                  <c:v>9.7383300361654906E-2</c:v>
                </c:pt>
                <c:pt idx="26">
                  <c:v>0.10140298140410965</c:v>
                </c:pt>
                <c:pt idx="27">
                  <c:v>0.10542298054594712</c:v>
                </c:pt>
                <c:pt idx="28">
                  <c:v>0.10943891357694895</c:v>
                </c:pt>
                <c:pt idx="29">
                  <c:v>0.11345317311800772</c:v>
                </c:pt>
                <c:pt idx="30">
                  <c:v>0.11746352182551176</c:v>
                </c:pt>
                <c:pt idx="31">
                  <c:v>0.12147204176579182</c:v>
                </c:pt>
                <c:pt idx="32">
                  <c:v>0.12547680614979809</c:v>
                </c:pt>
                <c:pt idx="33">
                  <c:v>0.12947958648929944</c:v>
                </c:pt>
                <c:pt idx="34">
                  <c:v>0.13348198313815288</c:v>
                </c:pt>
                <c:pt idx="35">
                  <c:v>0.13747840873059408</c:v>
                </c:pt>
                <c:pt idx="36">
                  <c:v>0.14147529534809711</c:v>
                </c:pt>
                <c:pt idx="37">
                  <c:v>0.14546621309961977</c:v>
                </c:pt>
                <c:pt idx="38">
                  <c:v>0.1494575896857723</c:v>
                </c:pt>
                <c:pt idx="39">
                  <c:v>0.15344299959637642</c:v>
                </c:pt>
                <c:pt idx="40">
                  <c:v>0.15742886615117854</c:v>
                </c:pt>
                <c:pt idx="41">
                  <c:v>0.16141182874093879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410-49C8-813B-78EA86D59291}"/>
            </c:ext>
          </c:extLst>
        </c:ser>
        <c:ser>
          <c:idx val="4"/>
          <c:order val="4"/>
          <c:marker>
            <c:symbol val="none"/>
          </c:marker>
          <c:xVal>
            <c:numRef>
              <c:f>z図表!$E$34:$E$75</c:f>
              <c:numCache>
                <c:formatCode>General</c:formatCode>
                <c:ptCount val="42"/>
                <c:pt idx="0">
                  <c:v>2.5000000000000001E-2</c:v>
                </c:pt>
                <c:pt idx="1">
                  <c:v>0.05</c:v>
                </c:pt>
                <c:pt idx="2">
                  <c:v>6.3015789473684219E-2</c:v>
                </c:pt>
                <c:pt idx="3">
                  <c:v>6.3015789473684219E-2</c:v>
                </c:pt>
                <c:pt idx="4">
                  <c:v>7.4999999999999997E-2</c:v>
                </c:pt>
                <c:pt idx="5">
                  <c:v>0.1</c:v>
                </c:pt>
                <c:pt idx="6">
                  <c:v>0.125</c:v>
                </c:pt>
                <c:pt idx="7">
                  <c:v>0.15</c:v>
                </c:pt>
                <c:pt idx="8">
                  <c:v>0.17500000000000002</c:v>
                </c:pt>
                <c:pt idx="9">
                  <c:v>0.2</c:v>
                </c:pt>
                <c:pt idx="10">
                  <c:v>0.22500000000000001</c:v>
                </c:pt>
                <c:pt idx="11">
                  <c:v>0.25</c:v>
                </c:pt>
                <c:pt idx="12">
                  <c:v>0.27499999999999997</c:v>
                </c:pt>
                <c:pt idx="13">
                  <c:v>0.3</c:v>
                </c:pt>
                <c:pt idx="14">
                  <c:v>0.32500000000000007</c:v>
                </c:pt>
                <c:pt idx="15">
                  <c:v>0.35000000000000003</c:v>
                </c:pt>
                <c:pt idx="16">
                  <c:v>0.37500000000000006</c:v>
                </c:pt>
                <c:pt idx="17">
                  <c:v>0.4</c:v>
                </c:pt>
                <c:pt idx="18">
                  <c:v>0.42500000000000004</c:v>
                </c:pt>
                <c:pt idx="19">
                  <c:v>0.45</c:v>
                </c:pt>
                <c:pt idx="20">
                  <c:v>0.47500000000000003</c:v>
                </c:pt>
                <c:pt idx="21">
                  <c:v>0.5</c:v>
                </c:pt>
                <c:pt idx="22">
                  <c:v>0.52500000000000002</c:v>
                </c:pt>
                <c:pt idx="23">
                  <c:v>0.54999999999999993</c:v>
                </c:pt>
                <c:pt idx="24">
                  <c:v>0.57500000000000007</c:v>
                </c:pt>
                <c:pt idx="25">
                  <c:v>0.6</c:v>
                </c:pt>
                <c:pt idx="26">
                  <c:v>0.625</c:v>
                </c:pt>
                <c:pt idx="27">
                  <c:v>0.65000000000000013</c:v>
                </c:pt>
                <c:pt idx="28">
                  <c:v>0.67500000000000004</c:v>
                </c:pt>
                <c:pt idx="29">
                  <c:v>0.70000000000000007</c:v>
                </c:pt>
                <c:pt idx="30">
                  <c:v>0.72499999999999998</c:v>
                </c:pt>
                <c:pt idx="31">
                  <c:v>0.75000000000000011</c:v>
                </c:pt>
                <c:pt idx="32">
                  <c:v>0.77500000000000002</c:v>
                </c:pt>
                <c:pt idx="33">
                  <c:v>0.8</c:v>
                </c:pt>
                <c:pt idx="34">
                  <c:v>0.82499999999999996</c:v>
                </c:pt>
                <c:pt idx="35">
                  <c:v>0.85000000000000009</c:v>
                </c:pt>
                <c:pt idx="36">
                  <c:v>0.87500000000000011</c:v>
                </c:pt>
                <c:pt idx="37">
                  <c:v>0.9</c:v>
                </c:pt>
                <c:pt idx="38">
                  <c:v>0.92500000000000004</c:v>
                </c:pt>
                <c:pt idx="39">
                  <c:v>0.95000000000000007</c:v>
                </c:pt>
                <c:pt idx="40">
                  <c:v>0.97500000000000009</c:v>
                </c:pt>
                <c:pt idx="41">
                  <c:v>1</c:v>
                </c:pt>
              </c:numCache>
            </c:numRef>
          </c:xVal>
          <c:yVal>
            <c:numRef>
              <c:f>z図表!$F$34:$F$75</c:f>
              <c:numCache>
                <c:formatCode>General</c:formatCode>
                <c:ptCount val="42"/>
                <c:pt idx="0">
                  <c:v>0.97177541669553347</c:v>
                </c:pt>
                <c:pt idx="1">
                  <c:v>0.94163897683830644</c:v>
                </c:pt>
                <c:pt idx="2">
                  <c:v>0.92507283016743991</c:v>
                </c:pt>
                <c:pt idx="3">
                  <c:v>9.8084021533909761E-3</c:v>
                </c:pt>
                <c:pt idx="4">
                  <c:v>1.1672591768904396E-2</c:v>
                </c:pt>
                <c:pt idx="5">
                  <c:v>1.5558848847563141E-2</c:v>
                </c:pt>
                <c:pt idx="6">
                  <c:v>1.9442802504067196E-2</c:v>
                </c:pt>
                <c:pt idx="7">
                  <c:v>2.3324452738416563E-2</c:v>
                </c:pt>
                <c:pt idx="8">
                  <c:v>2.7203799550611227E-2</c:v>
                </c:pt>
                <c:pt idx="9">
                  <c:v>3.10808429406512E-2</c:v>
                </c:pt>
                <c:pt idx="10">
                  <c:v>3.4955582908536488E-2</c:v>
                </c:pt>
                <c:pt idx="11">
                  <c:v>3.8828019454267081E-2</c:v>
                </c:pt>
                <c:pt idx="12">
                  <c:v>4.2702375518459915E-2</c:v>
                </c:pt>
                <c:pt idx="13">
                  <c:v>4.6570589123573571E-2</c:v>
                </c:pt>
                <c:pt idx="14">
                  <c:v>5.0436499306532538E-2</c:v>
                </c:pt>
                <c:pt idx="15">
                  <c:v>5.4300106067336804E-2</c:v>
                </c:pt>
                <c:pt idx="16">
                  <c:v>5.8161409405986388E-2</c:v>
                </c:pt>
                <c:pt idx="17">
                  <c:v>6.2026551781560448E-2</c:v>
                </c:pt>
                <c:pt idx="18">
                  <c:v>6.5883632179593102E-2</c:v>
                </c:pt>
                <c:pt idx="19">
                  <c:v>6.9738409155471054E-2</c:v>
                </c:pt>
                <c:pt idx="20">
                  <c:v>7.3590882709194297E-2</c:v>
                </c:pt>
                <c:pt idx="21">
                  <c:v>7.7441052840762872E-2</c:v>
                </c:pt>
                <c:pt idx="22">
                  <c:v>8.1296981527718165E-2</c:v>
                </c:pt>
                <c:pt idx="23">
                  <c:v>8.5142928718669783E-2</c:v>
                </c:pt>
                <c:pt idx="24">
                  <c:v>8.8986572487466706E-2</c:v>
                </c:pt>
                <c:pt idx="25">
                  <c:v>9.2837126522727742E-2</c:v>
                </c:pt>
                <c:pt idx="26">
                  <c:v>9.6676547350907735E-2</c:v>
                </c:pt>
                <c:pt idx="27">
                  <c:v>0.10051366475693303</c:v>
                </c:pt>
                <c:pt idx="28">
                  <c:v>0.10434847874080365</c:v>
                </c:pt>
                <c:pt idx="29">
                  <c:v>0.10819173860590812</c:v>
                </c:pt>
                <c:pt idx="30">
                  <c:v>0.11202232964916181</c:v>
                </c:pt>
                <c:pt idx="31">
                  <c:v>0.11585061727026078</c:v>
                </c:pt>
                <c:pt idx="32">
                  <c:v>0.11968850248367101</c:v>
                </c:pt>
                <c:pt idx="33">
                  <c:v>0.12351256716415304</c:v>
                </c:pt>
                <c:pt idx="34">
                  <c:v>0.12733432842248041</c:v>
                </c:pt>
                <c:pt idx="35">
                  <c:v>0.13116683898419632</c:v>
                </c:pt>
                <c:pt idx="36">
                  <c:v>0.13498437730190674</c:v>
                </c:pt>
                <c:pt idx="37">
                  <c:v>0.13881343273039062</c:v>
                </c:pt>
                <c:pt idx="38">
                  <c:v>0.1426267481074841</c:v>
                </c:pt>
                <c:pt idx="39">
                  <c:v>0.1464377600624229</c:v>
                </c:pt>
                <c:pt idx="40">
                  <c:v>0.1502614408392125</c:v>
                </c:pt>
                <c:pt idx="41">
                  <c:v>0.15406822985353436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10-49C8-813B-78EA86D59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70048"/>
        <c:axId val="1"/>
      </c:scatterChart>
      <c:valAx>
        <c:axId val="155647004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　Pr</a:t>
                </a:r>
              </a:p>
            </c:rich>
          </c:tx>
          <c:layout>
            <c:manualLayout>
              <c:xMode val="edge"/>
              <c:yMode val="edge"/>
              <c:x val="0.46974096118070896"/>
              <c:y val="0.91860539067231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0.1"/>
        <c:minorUnit val="5.000000000000001E-2"/>
      </c:val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圧縮係数　ｚ</a:t>
                </a:r>
              </a:p>
            </c:rich>
          </c:tx>
          <c:layout>
            <c:manualLayout>
              <c:xMode val="edge"/>
              <c:yMode val="edge"/>
              <c:x val="2.3054623525378386E-2"/>
              <c:y val="0.37441903896628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470048"/>
        <c:crossesAt val="0"/>
        <c:crossBetween val="midCat"/>
        <c:majorUnit val="0.1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1564804399449"/>
          <c:y val="5.8139600903434889E-2"/>
          <c:w val="0.83043919510061237"/>
          <c:h val="0.77955193989376925"/>
        </c:manualLayout>
      </c:layout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000000"/>
              </a:solidFill>
              <a:prstDash val="dashDot"/>
            </a:ln>
          </c:spPr>
          <c:marker>
            <c:symbol val="none"/>
          </c:marker>
          <c:xVal>
            <c:numRef>
              <c:f>z図表!$A$3:$A$20</c:f>
              <c:numCache>
                <c:formatCode>General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2.5000000000000001E-2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0.92500000000000004</c:v>
                </c:pt>
                <c:pt idx="14">
                  <c:v>0.95</c:v>
                </c:pt>
                <c:pt idx="15">
                  <c:v>0.97499999999999998</c:v>
                </c:pt>
                <c:pt idx="16">
                  <c:v>0.995</c:v>
                </c:pt>
                <c:pt idx="17">
                  <c:v>1</c:v>
                </c:pt>
              </c:numCache>
            </c:numRef>
          </c:xVal>
          <c:yVal>
            <c:numRef>
              <c:f>z図表!$B$3:$B$20</c:f>
              <c:numCache>
                <c:formatCode>General</c:formatCode>
                <c:ptCount val="18"/>
                <c:pt idx="0">
                  <c:v>1</c:v>
                </c:pt>
                <c:pt idx="1">
                  <c:v>0.98499999999999999</c:v>
                </c:pt>
                <c:pt idx="2">
                  <c:v>0.95799999999999996</c:v>
                </c:pt>
                <c:pt idx="3">
                  <c:v>0.94199999999999995</c:v>
                </c:pt>
                <c:pt idx="4">
                  <c:v>0.89800000000000002</c:v>
                </c:pt>
                <c:pt idx="5">
                  <c:v>0.83299999999999996</c:v>
                </c:pt>
                <c:pt idx="6">
                  <c:v>0.78300000000000003</c:v>
                </c:pt>
                <c:pt idx="7">
                  <c:v>0.73</c:v>
                </c:pt>
                <c:pt idx="8">
                  <c:v>0.68</c:v>
                </c:pt>
                <c:pt idx="9">
                  <c:v>0.64100000000000001</c:v>
                </c:pt>
                <c:pt idx="10">
                  <c:v>0.58299999999999996</c:v>
                </c:pt>
                <c:pt idx="11">
                  <c:v>0.51900000000000002</c:v>
                </c:pt>
                <c:pt idx="12">
                  <c:v>0.443</c:v>
                </c:pt>
                <c:pt idx="13">
                  <c:v>0.42</c:v>
                </c:pt>
                <c:pt idx="14">
                  <c:v>0.39</c:v>
                </c:pt>
                <c:pt idx="15">
                  <c:v>0.34499999999999997</c:v>
                </c:pt>
                <c:pt idx="16">
                  <c:v>0.30499999999999999</c:v>
                </c:pt>
                <c:pt idx="17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BF-4624-81A2-A8ED37129EAE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z図表!$A$4:$A$20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z図表!$C$4:$C$20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BF-4624-81A2-A8ED37129EAE}"/>
            </c:ext>
          </c:extLst>
        </c:ser>
        <c:ser>
          <c:idx val="4"/>
          <c:order val="2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z図表!$E$34:$E$37</c:f>
              <c:numCache>
                <c:formatCode>General</c:formatCode>
                <c:ptCount val="4"/>
                <c:pt idx="0">
                  <c:v>2.5000000000000001E-2</c:v>
                </c:pt>
                <c:pt idx="1">
                  <c:v>0.05</c:v>
                </c:pt>
                <c:pt idx="2">
                  <c:v>6.3015789473684219E-2</c:v>
                </c:pt>
                <c:pt idx="3">
                  <c:v>6.3015789473684219E-2</c:v>
                </c:pt>
              </c:numCache>
            </c:numRef>
          </c:xVal>
          <c:yVal>
            <c:numRef>
              <c:f>z図表!$F$34:$F$37</c:f>
              <c:numCache>
                <c:formatCode>General</c:formatCode>
                <c:ptCount val="4"/>
                <c:pt idx="0">
                  <c:v>0.97177541669553347</c:v>
                </c:pt>
                <c:pt idx="1">
                  <c:v>0.94163897683830644</c:v>
                </c:pt>
                <c:pt idx="2">
                  <c:v>0.92507283016743991</c:v>
                </c:pt>
                <c:pt idx="3">
                  <c:v>9.8084021533909761E-3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BF-4624-81A2-A8ED37129EAE}"/>
            </c:ext>
          </c:extLst>
        </c:ser>
        <c:ser>
          <c:idx val="2"/>
          <c:order val="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z図表!$G$34:$G$42</c:f>
              <c:numCache>
                <c:formatCode>General</c:formatCode>
                <c:ptCount val="9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0.19863947368421053</c:v>
                </c:pt>
                <c:pt idx="8">
                  <c:v>0.19863947368421053</c:v>
                </c:pt>
              </c:numCache>
            </c:numRef>
          </c:xVal>
          <c:yVal>
            <c:numRef>
              <c:f>z図表!$H$34:$H$42</c:f>
              <c:numCache>
                <c:formatCode>General</c:formatCode>
                <c:ptCount val="9"/>
                <c:pt idx="0">
                  <c:v>0.98211682241087173</c:v>
                </c:pt>
                <c:pt idx="1">
                  <c:v>0.96354068249250768</c:v>
                </c:pt>
                <c:pt idx="2">
                  <c:v>0.94424904206734217</c:v>
                </c:pt>
                <c:pt idx="3">
                  <c:v>0.92414448557341633</c:v>
                </c:pt>
                <c:pt idx="4">
                  <c:v>0.90310944250491798</c:v>
                </c:pt>
                <c:pt idx="5">
                  <c:v>0.88103306067065246</c:v>
                </c:pt>
                <c:pt idx="6">
                  <c:v>0.85772386810401058</c:v>
                </c:pt>
                <c:pt idx="7">
                  <c:v>0.83437014478010418</c:v>
                </c:pt>
                <c:pt idx="8">
                  <c:v>2.9863944051516544E-2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BF-4624-81A2-A8ED37129EAE}"/>
            </c:ext>
          </c:extLst>
        </c:ser>
        <c:ser>
          <c:idx val="3"/>
          <c:order val="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z図表!$G$42:$G$95</c:f>
              <c:numCache>
                <c:formatCode>General</c:formatCode>
                <c:ptCount val="54"/>
                <c:pt idx="0">
                  <c:v>0.19863947368421053</c:v>
                </c:pt>
                <c:pt idx="1">
                  <c:v>0.2</c:v>
                </c:pt>
                <c:pt idx="2">
                  <c:v>0.22500000000000001</c:v>
                </c:pt>
                <c:pt idx="3">
                  <c:v>0.25</c:v>
                </c:pt>
                <c:pt idx="4">
                  <c:v>0.27499999999999997</c:v>
                </c:pt>
                <c:pt idx="5">
                  <c:v>0.3</c:v>
                </c:pt>
                <c:pt idx="6">
                  <c:v>0.32500000000000007</c:v>
                </c:pt>
                <c:pt idx="7">
                  <c:v>0.35000000000000003</c:v>
                </c:pt>
                <c:pt idx="8">
                  <c:v>0.37500000000000006</c:v>
                </c:pt>
                <c:pt idx="9">
                  <c:v>0.4</c:v>
                </c:pt>
                <c:pt idx="10">
                  <c:v>0.42500000000000004</c:v>
                </c:pt>
                <c:pt idx="11">
                  <c:v>0.45</c:v>
                </c:pt>
                <c:pt idx="12">
                  <c:v>0.47500000000000003</c:v>
                </c:pt>
                <c:pt idx="13">
                  <c:v>0.5</c:v>
                </c:pt>
                <c:pt idx="14">
                  <c:v>0.52500000000000002</c:v>
                </c:pt>
                <c:pt idx="15">
                  <c:v>0.54999999999999993</c:v>
                </c:pt>
                <c:pt idx="16">
                  <c:v>0.57500000000000007</c:v>
                </c:pt>
                <c:pt idx="17">
                  <c:v>0.6</c:v>
                </c:pt>
                <c:pt idx="18">
                  <c:v>0.625</c:v>
                </c:pt>
                <c:pt idx="19">
                  <c:v>0.65000000000000013</c:v>
                </c:pt>
                <c:pt idx="20">
                  <c:v>0.67500000000000004</c:v>
                </c:pt>
                <c:pt idx="21">
                  <c:v>0.70000000000000007</c:v>
                </c:pt>
                <c:pt idx="22">
                  <c:v>0.72499999999999998</c:v>
                </c:pt>
                <c:pt idx="23">
                  <c:v>0.75000000000000011</c:v>
                </c:pt>
                <c:pt idx="24">
                  <c:v>0.77500000000000002</c:v>
                </c:pt>
                <c:pt idx="25">
                  <c:v>0.8</c:v>
                </c:pt>
                <c:pt idx="26">
                  <c:v>0.82499999999999996</c:v>
                </c:pt>
                <c:pt idx="27">
                  <c:v>0.85000000000000009</c:v>
                </c:pt>
                <c:pt idx="28">
                  <c:v>0.87500000000000011</c:v>
                </c:pt>
                <c:pt idx="29">
                  <c:v>0.9</c:v>
                </c:pt>
                <c:pt idx="30">
                  <c:v>0.92500000000000004</c:v>
                </c:pt>
                <c:pt idx="31">
                  <c:v>0.95000000000000007</c:v>
                </c:pt>
                <c:pt idx="32">
                  <c:v>0.97500000000000009</c:v>
                </c:pt>
                <c:pt idx="33">
                  <c:v>1</c:v>
                </c:pt>
                <c:pt idx="34">
                  <c:v>1.0250000000000001</c:v>
                </c:pt>
                <c:pt idx="35">
                  <c:v>1.05</c:v>
                </c:pt>
                <c:pt idx="36">
                  <c:v>1.075</c:v>
                </c:pt>
                <c:pt idx="37">
                  <c:v>1.0999999999999999</c:v>
                </c:pt>
                <c:pt idx="38">
                  <c:v>1.1250000000000002</c:v>
                </c:pt>
                <c:pt idx="39">
                  <c:v>1.1500000000000001</c:v>
                </c:pt>
                <c:pt idx="40">
                  <c:v>1.175</c:v>
                </c:pt>
                <c:pt idx="41">
                  <c:v>1.2</c:v>
                </c:pt>
                <c:pt idx="42">
                  <c:v>1.2250000000000001</c:v>
                </c:pt>
                <c:pt idx="43">
                  <c:v>1.25</c:v>
                </c:pt>
                <c:pt idx="44">
                  <c:v>1.2749999999999999</c:v>
                </c:pt>
                <c:pt idx="45">
                  <c:v>1.3000000000000003</c:v>
                </c:pt>
                <c:pt idx="46">
                  <c:v>1.3250000000000002</c:v>
                </c:pt>
                <c:pt idx="47">
                  <c:v>1.35</c:v>
                </c:pt>
                <c:pt idx="48">
                  <c:v>1.375</c:v>
                </c:pt>
                <c:pt idx="49">
                  <c:v>1.4000000000000001</c:v>
                </c:pt>
                <c:pt idx="50">
                  <c:v>1.425</c:v>
                </c:pt>
                <c:pt idx="51">
                  <c:v>1.45</c:v>
                </c:pt>
                <c:pt idx="52">
                  <c:v>1.4750000000000001</c:v>
                </c:pt>
                <c:pt idx="53">
                  <c:v>1.5000000000000002</c:v>
                </c:pt>
              </c:numCache>
            </c:numRef>
          </c:xVal>
          <c:yVal>
            <c:numRef>
              <c:f>z図表!$H$42:$H$95</c:f>
              <c:numCache>
                <c:formatCode>General</c:formatCode>
                <c:ptCount val="54"/>
                <c:pt idx="0">
                  <c:v>2.9863944051516544E-2</c:v>
                </c:pt>
                <c:pt idx="1">
                  <c:v>3.0065801577816693E-2</c:v>
                </c:pt>
                <c:pt idx="2">
                  <c:v>3.380588732557558E-2</c:v>
                </c:pt>
                <c:pt idx="3">
                  <c:v>3.7538582927254822E-2</c:v>
                </c:pt>
                <c:pt idx="4">
                  <c:v>4.1270270781741378E-2</c:v>
                </c:pt>
                <c:pt idx="5">
                  <c:v>4.4997927647457241E-2</c:v>
                </c:pt>
                <c:pt idx="6">
                  <c:v>4.8717186619900779E-2</c:v>
                </c:pt>
                <c:pt idx="7">
                  <c:v>5.2436445592344311E-2</c:v>
                </c:pt>
                <c:pt idx="8">
                  <c:v>5.6151673576017136E-2</c:v>
                </c:pt>
                <c:pt idx="9">
                  <c:v>5.9862870570919262E-2</c:v>
                </c:pt>
                <c:pt idx="10">
                  <c:v>6.3570036577050668E-2</c:v>
                </c:pt>
                <c:pt idx="11">
                  <c:v>6.726712511125528E-2</c:v>
                </c:pt>
                <c:pt idx="12">
                  <c:v>7.0965893224114368E-2</c:v>
                </c:pt>
                <c:pt idx="13">
                  <c:v>7.4660630348202736E-2</c:v>
                </c:pt>
                <c:pt idx="14">
                  <c:v>7.8351336483520412E-2</c:v>
                </c:pt>
                <c:pt idx="15">
                  <c:v>8.203801163006734E-2</c:v>
                </c:pt>
                <c:pt idx="16">
                  <c:v>8.5720655787843589E-2</c:v>
                </c:pt>
                <c:pt idx="17">
                  <c:v>8.9407330934390544E-2</c:v>
                </c:pt>
                <c:pt idx="18">
                  <c:v>9.3082249030356251E-2</c:v>
                </c:pt>
                <c:pt idx="19">
                  <c:v>9.6753136137551252E-2</c:v>
                </c:pt>
                <c:pt idx="20">
                  <c:v>0.10041999225597553</c:v>
                </c:pt>
                <c:pt idx="21">
                  <c:v>0.10408281738562909</c:v>
                </c:pt>
                <c:pt idx="22">
                  <c:v>0.10775135308270785</c:v>
                </c:pt>
                <c:pt idx="23">
                  <c:v>0.11140645215055089</c:v>
                </c:pt>
                <c:pt idx="24">
                  <c:v>0.11505752022962321</c:v>
                </c:pt>
                <c:pt idx="25">
                  <c:v>0.11871530662331341</c:v>
                </c:pt>
                <c:pt idx="26">
                  <c:v>0.12235864864057519</c:v>
                </c:pt>
                <c:pt idx="27">
                  <c:v>0.12600938080391663</c:v>
                </c:pt>
                <c:pt idx="28">
                  <c:v>0.12964499675936789</c:v>
                </c:pt>
                <c:pt idx="29">
                  <c:v>0.13328867469236061</c:v>
                </c:pt>
                <c:pt idx="30">
                  <c:v>0.13691656458600132</c:v>
                </c:pt>
                <c:pt idx="31">
                  <c:v>0.14055318828864527</c:v>
                </c:pt>
                <c:pt idx="32">
                  <c:v>0.14418645283398027</c:v>
                </c:pt>
                <c:pt idx="33">
                  <c:v>0.14780292159277067</c:v>
                </c:pt>
                <c:pt idx="34">
                  <c:v>0.15142913190775692</c:v>
                </c:pt>
                <c:pt idx="35">
                  <c:v>0.1550519830654343</c:v>
                </c:pt>
                <c:pt idx="36">
                  <c:v>0.15865703068937434</c:v>
                </c:pt>
                <c:pt idx="37">
                  <c:v>0.16227282761670289</c:v>
                </c:pt>
                <c:pt idx="38">
                  <c:v>0.16588526538672257</c:v>
                </c:pt>
                <c:pt idx="39">
                  <c:v>0.16949434399943333</c:v>
                </c:pt>
                <c:pt idx="40">
                  <c:v>0.17310006345483514</c:v>
                </c:pt>
                <c:pt idx="41">
                  <c:v>0.1766862997978452</c:v>
                </c:pt>
                <c:pt idx="42">
                  <c:v>0.18028496502289829</c:v>
                </c:pt>
                <c:pt idx="43">
                  <c:v>0.18388027109064242</c:v>
                </c:pt>
                <c:pt idx="44">
                  <c:v>0.18747221800107763</c:v>
                </c:pt>
                <c:pt idx="45">
                  <c:v>0.19106080575420392</c:v>
                </c:pt>
                <c:pt idx="46">
                  <c:v>0.19464603435002129</c:v>
                </c:pt>
                <c:pt idx="47">
                  <c:v>0.19822790378852975</c:v>
                </c:pt>
                <c:pt idx="48">
                  <c:v>0.20180641406972924</c:v>
                </c:pt>
                <c:pt idx="49">
                  <c:v>0.20540037647454981</c:v>
                </c:pt>
                <c:pt idx="50">
                  <c:v>0.20897250435686238</c:v>
                </c:pt>
                <c:pt idx="51">
                  <c:v>0.21254127308186599</c:v>
                </c:pt>
                <c:pt idx="52">
                  <c:v>0.21610668264956071</c:v>
                </c:pt>
                <c:pt idx="53">
                  <c:v>0.21966873305994644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BBF-4624-81A2-A8ED37129EAE}"/>
            </c:ext>
          </c:extLst>
        </c:ser>
        <c:ser>
          <c:idx val="5"/>
          <c:order val="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z図表!$E$37:$E$95</c:f>
              <c:numCache>
                <c:formatCode>General</c:formatCode>
                <c:ptCount val="59"/>
                <c:pt idx="0">
                  <c:v>6.3015789473684219E-2</c:v>
                </c:pt>
                <c:pt idx="1">
                  <c:v>7.4999999999999997E-2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0.17500000000000002</c:v>
                </c:pt>
                <c:pt idx="6">
                  <c:v>0.2</c:v>
                </c:pt>
                <c:pt idx="7">
                  <c:v>0.22500000000000001</c:v>
                </c:pt>
                <c:pt idx="8">
                  <c:v>0.25</c:v>
                </c:pt>
                <c:pt idx="9">
                  <c:v>0.27499999999999997</c:v>
                </c:pt>
                <c:pt idx="10">
                  <c:v>0.3</c:v>
                </c:pt>
                <c:pt idx="11">
                  <c:v>0.32500000000000007</c:v>
                </c:pt>
                <c:pt idx="12">
                  <c:v>0.35000000000000003</c:v>
                </c:pt>
                <c:pt idx="13">
                  <c:v>0.37500000000000006</c:v>
                </c:pt>
                <c:pt idx="14">
                  <c:v>0.4</c:v>
                </c:pt>
                <c:pt idx="15">
                  <c:v>0.42500000000000004</c:v>
                </c:pt>
                <c:pt idx="16">
                  <c:v>0.45</c:v>
                </c:pt>
                <c:pt idx="17">
                  <c:v>0.47500000000000003</c:v>
                </c:pt>
                <c:pt idx="18">
                  <c:v>0.5</c:v>
                </c:pt>
                <c:pt idx="19">
                  <c:v>0.52500000000000002</c:v>
                </c:pt>
                <c:pt idx="20">
                  <c:v>0.54999999999999993</c:v>
                </c:pt>
                <c:pt idx="21">
                  <c:v>0.57500000000000007</c:v>
                </c:pt>
                <c:pt idx="22">
                  <c:v>0.6</c:v>
                </c:pt>
                <c:pt idx="23">
                  <c:v>0.625</c:v>
                </c:pt>
                <c:pt idx="24">
                  <c:v>0.65000000000000013</c:v>
                </c:pt>
                <c:pt idx="25">
                  <c:v>0.67500000000000004</c:v>
                </c:pt>
                <c:pt idx="26">
                  <c:v>0.70000000000000007</c:v>
                </c:pt>
                <c:pt idx="27">
                  <c:v>0.72499999999999998</c:v>
                </c:pt>
                <c:pt idx="28">
                  <c:v>0.75000000000000011</c:v>
                </c:pt>
                <c:pt idx="29">
                  <c:v>0.77500000000000002</c:v>
                </c:pt>
                <c:pt idx="30">
                  <c:v>0.8</c:v>
                </c:pt>
                <c:pt idx="31">
                  <c:v>0.82499999999999996</c:v>
                </c:pt>
                <c:pt idx="32">
                  <c:v>0.85000000000000009</c:v>
                </c:pt>
                <c:pt idx="33">
                  <c:v>0.87500000000000011</c:v>
                </c:pt>
                <c:pt idx="34">
                  <c:v>0.9</c:v>
                </c:pt>
                <c:pt idx="35">
                  <c:v>0.92500000000000004</c:v>
                </c:pt>
                <c:pt idx="36">
                  <c:v>0.95000000000000007</c:v>
                </c:pt>
                <c:pt idx="37">
                  <c:v>0.97500000000000009</c:v>
                </c:pt>
                <c:pt idx="38">
                  <c:v>1</c:v>
                </c:pt>
                <c:pt idx="39">
                  <c:v>1.0250000000000001</c:v>
                </c:pt>
                <c:pt idx="40">
                  <c:v>1.05</c:v>
                </c:pt>
                <c:pt idx="41">
                  <c:v>1.075</c:v>
                </c:pt>
                <c:pt idx="42">
                  <c:v>1.0999999999999999</c:v>
                </c:pt>
                <c:pt idx="43">
                  <c:v>1.1250000000000002</c:v>
                </c:pt>
                <c:pt idx="44">
                  <c:v>1.1500000000000001</c:v>
                </c:pt>
                <c:pt idx="45">
                  <c:v>1.175</c:v>
                </c:pt>
                <c:pt idx="46">
                  <c:v>1.2</c:v>
                </c:pt>
                <c:pt idx="47">
                  <c:v>1.2250000000000001</c:v>
                </c:pt>
                <c:pt idx="48">
                  <c:v>1.25</c:v>
                </c:pt>
                <c:pt idx="49">
                  <c:v>1.2749999999999999</c:v>
                </c:pt>
                <c:pt idx="50">
                  <c:v>1.3000000000000003</c:v>
                </c:pt>
                <c:pt idx="51">
                  <c:v>1.3250000000000002</c:v>
                </c:pt>
                <c:pt idx="52">
                  <c:v>1.35</c:v>
                </c:pt>
                <c:pt idx="53">
                  <c:v>1.375</c:v>
                </c:pt>
                <c:pt idx="54">
                  <c:v>1.4000000000000001</c:v>
                </c:pt>
                <c:pt idx="55">
                  <c:v>1.425</c:v>
                </c:pt>
                <c:pt idx="56">
                  <c:v>1.45</c:v>
                </c:pt>
                <c:pt idx="57">
                  <c:v>1.4750000000000001</c:v>
                </c:pt>
                <c:pt idx="58">
                  <c:v>1.5000000000000002</c:v>
                </c:pt>
              </c:numCache>
            </c:numRef>
          </c:xVal>
          <c:yVal>
            <c:numRef>
              <c:f>z図表!$F$37:$F$95</c:f>
              <c:numCache>
                <c:formatCode>General</c:formatCode>
                <c:ptCount val="59"/>
                <c:pt idx="0">
                  <c:v>9.8084021533909761E-3</c:v>
                </c:pt>
                <c:pt idx="1">
                  <c:v>1.1672591768904396E-2</c:v>
                </c:pt>
                <c:pt idx="2">
                  <c:v>1.5558848847563141E-2</c:v>
                </c:pt>
                <c:pt idx="3">
                  <c:v>1.9442802504067196E-2</c:v>
                </c:pt>
                <c:pt idx="4">
                  <c:v>2.3324452738416563E-2</c:v>
                </c:pt>
                <c:pt idx="5">
                  <c:v>2.7203799550611227E-2</c:v>
                </c:pt>
                <c:pt idx="6">
                  <c:v>3.10808429406512E-2</c:v>
                </c:pt>
                <c:pt idx="7">
                  <c:v>3.4955582908536488E-2</c:v>
                </c:pt>
                <c:pt idx="8">
                  <c:v>3.8828019454267081E-2</c:v>
                </c:pt>
                <c:pt idx="9">
                  <c:v>4.2702375518459915E-2</c:v>
                </c:pt>
                <c:pt idx="10">
                  <c:v>4.6570589123573571E-2</c:v>
                </c:pt>
                <c:pt idx="11">
                  <c:v>5.0436499306532538E-2</c:v>
                </c:pt>
                <c:pt idx="12">
                  <c:v>5.4300106067336804E-2</c:v>
                </c:pt>
                <c:pt idx="13">
                  <c:v>5.8161409405986388E-2</c:v>
                </c:pt>
                <c:pt idx="14">
                  <c:v>6.2026551781560448E-2</c:v>
                </c:pt>
                <c:pt idx="15">
                  <c:v>6.5883632179593102E-2</c:v>
                </c:pt>
                <c:pt idx="16">
                  <c:v>6.9738409155471054E-2</c:v>
                </c:pt>
                <c:pt idx="17">
                  <c:v>7.3590882709194297E-2</c:v>
                </c:pt>
                <c:pt idx="18">
                  <c:v>7.7441052840762872E-2</c:v>
                </c:pt>
                <c:pt idx="19">
                  <c:v>8.1296981527718165E-2</c:v>
                </c:pt>
                <c:pt idx="20">
                  <c:v>8.5142928718669783E-2</c:v>
                </c:pt>
                <c:pt idx="21">
                  <c:v>8.8986572487466706E-2</c:v>
                </c:pt>
                <c:pt idx="22">
                  <c:v>9.2837126522727742E-2</c:v>
                </c:pt>
                <c:pt idx="23">
                  <c:v>9.6676547350907735E-2</c:v>
                </c:pt>
                <c:pt idx="24">
                  <c:v>0.10051366475693303</c:v>
                </c:pt>
                <c:pt idx="25">
                  <c:v>0.10434847874080365</c:v>
                </c:pt>
                <c:pt idx="26">
                  <c:v>0.10819173860590812</c:v>
                </c:pt>
                <c:pt idx="27">
                  <c:v>0.11202232964916181</c:v>
                </c:pt>
                <c:pt idx="28">
                  <c:v>0.11585061727026078</c:v>
                </c:pt>
                <c:pt idx="29">
                  <c:v>0.11968850248367101</c:v>
                </c:pt>
                <c:pt idx="30">
                  <c:v>0.12351256716415304</c:v>
                </c:pt>
                <c:pt idx="31">
                  <c:v>0.12733432842248041</c:v>
                </c:pt>
                <c:pt idx="32">
                  <c:v>0.13116683898419632</c:v>
                </c:pt>
                <c:pt idx="33">
                  <c:v>0.13498437730190674</c:v>
                </c:pt>
                <c:pt idx="34">
                  <c:v>0.13881343273039062</c:v>
                </c:pt>
                <c:pt idx="35">
                  <c:v>0.1426267481074841</c:v>
                </c:pt>
                <c:pt idx="36">
                  <c:v>0.1464377600624229</c:v>
                </c:pt>
                <c:pt idx="37">
                  <c:v>0.1502614408392125</c:v>
                </c:pt>
                <c:pt idx="38">
                  <c:v>0.15406822985353436</c:v>
                </c:pt>
                <c:pt idx="39">
                  <c:v>0.15788845549709193</c:v>
                </c:pt>
                <c:pt idx="40">
                  <c:v>0.16169102157079682</c:v>
                </c:pt>
                <c:pt idx="41">
                  <c:v>0.16549128422234707</c:v>
                </c:pt>
                <c:pt idx="42">
                  <c:v>0.16930613521421031</c:v>
                </c:pt>
                <c:pt idx="43">
                  <c:v>0.17310217492514363</c:v>
                </c:pt>
                <c:pt idx="44">
                  <c:v>0.1769135707837749</c:v>
                </c:pt>
                <c:pt idx="45">
                  <c:v>0.18070538755409121</c:v>
                </c:pt>
                <c:pt idx="46">
                  <c:v>0.18451332827949044</c:v>
                </c:pt>
                <c:pt idx="47">
                  <c:v>0.18830092210918983</c:v>
                </c:pt>
                <c:pt idx="48">
                  <c:v>0.19210540770135701</c:v>
                </c:pt>
                <c:pt idx="49">
                  <c:v>0.19588877859043952</c:v>
                </c:pt>
                <c:pt idx="50">
                  <c:v>0.19968980904937461</c:v>
                </c:pt>
                <c:pt idx="51">
                  <c:v>0.20346895699784015</c:v>
                </c:pt>
                <c:pt idx="52">
                  <c:v>0.20725824000378637</c:v>
                </c:pt>
                <c:pt idx="53">
                  <c:v>0.2110435688017003</c:v>
                </c:pt>
                <c:pt idx="54">
                  <c:v>0.21482697808115203</c:v>
                </c:pt>
                <c:pt idx="55">
                  <c:v>0.2186106560931885</c:v>
                </c:pt>
                <c:pt idx="56">
                  <c:v>0.22239026472608497</c:v>
                </c:pt>
                <c:pt idx="57">
                  <c:v>0.22617021887230468</c:v>
                </c:pt>
                <c:pt idx="58">
                  <c:v>0.22994602685864587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BBF-4624-81A2-A8ED37129EAE}"/>
            </c:ext>
          </c:extLst>
        </c:ser>
        <c:ser>
          <c:idx val="6"/>
          <c:order val="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z図表!$I$34:$I$54</c:f>
              <c:numCache>
                <c:formatCode>General</c:formatCode>
                <c:ptCount val="21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0.48144736842105262</c:v>
                </c:pt>
                <c:pt idx="20">
                  <c:v>0.48144736842105262</c:v>
                </c:pt>
              </c:numCache>
            </c:numRef>
          </c:xVal>
          <c:yVal>
            <c:numRef>
              <c:f>z図表!$J$34:$J$54</c:f>
              <c:numCache>
                <c:formatCode>General</c:formatCode>
                <c:ptCount val="21"/>
                <c:pt idx="0">
                  <c:v>0.98801027728953306</c:v>
                </c:pt>
                <c:pt idx="1">
                  <c:v>0.97567843756876249</c:v>
                </c:pt>
                <c:pt idx="2">
                  <c:v>0.96304800608719854</c:v>
                </c:pt>
                <c:pt idx="3">
                  <c:v>0.95019064486743143</c:v>
                </c:pt>
                <c:pt idx="4">
                  <c:v>0.93698094536992815</c:v>
                </c:pt>
                <c:pt idx="5">
                  <c:v>0.92341890759468825</c:v>
                </c:pt>
                <c:pt idx="6">
                  <c:v>0.90948363011845668</c:v>
                </c:pt>
                <c:pt idx="7">
                  <c:v>0.89515421151797792</c:v>
                </c:pt>
                <c:pt idx="8">
                  <c:v>0.88036794752348491</c:v>
                </c:pt>
                <c:pt idx="9">
                  <c:v>0.86510990854693826</c:v>
                </c:pt>
                <c:pt idx="10">
                  <c:v>0.84934127765943468</c:v>
                </c:pt>
                <c:pt idx="11">
                  <c:v>0.83296351957991266</c:v>
                </c:pt>
                <c:pt idx="12">
                  <c:v>0.8159318455442528</c:v>
                </c:pt>
                <c:pt idx="13">
                  <c:v>0.79814174843617758</c:v>
                </c:pt>
                <c:pt idx="14">
                  <c:v>0.77950365072744876</c:v>
                </c:pt>
                <c:pt idx="15">
                  <c:v>0.75990408754896499</c:v>
                </c:pt>
                <c:pt idx="16">
                  <c:v>0.73907432631601211</c:v>
                </c:pt>
                <c:pt idx="17">
                  <c:v>0.7168710429834092</c:v>
                </c:pt>
                <c:pt idx="18">
                  <c:v>0.69287322316843758</c:v>
                </c:pt>
                <c:pt idx="19">
                  <c:v>0.68629218218377019</c:v>
                </c:pt>
                <c:pt idx="20">
                  <c:v>7.4465720647505854E-2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BF-4624-81A2-A8ED37129EAE}"/>
            </c:ext>
          </c:extLst>
        </c:ser>
        <c:ser>
          <c:idx val="7"/>
          <c:order val="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z図表!$I$54:$I$95</c:f>
              <c:numCache>
                <c:formatCode>General</c:formatCode>
                <c:ptCount val="42"/>
                <c:pt idx="0">
                  <c:v>0.48144736842105262</c:v>
                </c:pt>
                <c:pt idx="1">
                  <c:v>0.5</c:v>
                </c:pt>
                <c:pt idx="2">
                  <c:v>0.52500000000000002</c:v>
                </c:pt>
                <c:pt idx="3">
                  <c:v>0.54999999999999993</c:v>
                </c:pt>
                <c:pt idx="4">
                  <c:v>0.57500000000000007</c:v>
                </c:pt>
                <c:pt idx="5">
                  <c:v>0.6</c:v>
                </c:pt>
                <c:pt idx="6">
                  <c:v>0.625</c:v>
                </c:pt>
                <c:pt idx="7">
                  <c:v>0.65000000000000013</c:v>
                </c:pt>
                <c:pt idx="8">
                  <c:v>0.67500000000000004</c:v>
                </c:pt>
                <c:pt idx="9">
                  <c:v>0.70000000000000007</c:v>
                </c:pt>
                <c:pt idx="10">
                  <c:v>0.72499999999999998</c:v>
                </c:pt>
                <c:pt idx="11">
                  <c:v>0.75000000000000011</c:v>
                </c:pt>
                <c:pt idx="12">
                  <c:v>0.77500000000000002</c:v>
                </c:pt>
                <c:pt idx="13">
                  <c:v>0.8</c:v>
                </c:pt>
                <c:pt idx="14">
                  <c:v>0.82499999999999996</c:v>
                </c:pt>
                <c:pt idx="15">
                  <c:v>0.85000000000000009</c:v>
                </c:pt>
                <c:pt idx="16">
                  <c:v>0.87500000000000011</c:v>
                </c:pt>
                <c:pt idx="17">
                  <c:v>0.9</c:v>
                </c:pt>
                <c:pt idx="18">
                  <c:v>0.92500000000000004</c:v>
                </c:pt>
                <c:pt idx="19">
                  <c:v>0.95000000000000007</c:v>
                </c:pt>
                <c:pt idx="20">
                  <c:v>0.97500000000000009</c:v>
                </c:pt>
                <c:pt idx="21">
                  <c:v>1</c:v>
                </c:pt>
                <c:pt idx="22">
                  <c:v>1.0250000000000001</c:v>
                </c:pt>
                <c:pt idx="23">
                  <c:v>1.05</c:v>
                </c:pt>
                <c:pt idx="24">
                  <c:v>1.075</c:v>
                </c:pt>
                <c:pt idx="25">
                  <c:v>1.0999999999999999</c:v>
                </c:pt>
                <c:pt idx="26">
                  <c:v>1.1250000000000002</c:v>
                </c:pt>
                <c:pt idx="27">
                  <c:v>1.1500000000000001</c:v>
                </c:pt>
                <c:pt idx="28">
                  <c:v>1.175</c:v>
                </c:pt>
                <c:pt idx="29">
                  <c:v>1.2</c:v>
                </c:pt>
                <c:pt idx="30">
                  <c:v>1.2250000000000001</c:v>
                </c:pt>
                <c:pt idx="31">
                  <c:v>1.25</c:v>
                </c:pt>
                <c:pt idx="32">
                  <c:v>1.2749999999999999</c:v>
                </c:pt>
                <c:pt idx="33">
                  <c:v>1.3000000000000003</c:v>
                </c:pt>
                <c:pt idx="34">
                  <c:v>1.3250000000000002</c:v>
                </c:pt>
                <c:pt idx="35">
                  <c:v>1.35</c:v>
                </c:pt>
                <c:pt idx="36">
                  <c:v>1.375</c:v>
                </c:pt>
                <c:pt idx="37">
                  <c:v>1.4000000000000001</c:v>
                </c:pt>
                <c:pt idx="38">
                  <c:v>1.425</c:v>
                </c:pt>
                <c:pt idx="39">
                  <c:v>1.45</c:v>
                </c:pt>
                <c:pt idx="40">
                  <c:v>1.4750000000000001</c:v>
                </c:pt>
                <c:pt idx="41">
                  <c:v>1.5000000000000002</c:v>
                </c:pt>
              </c:numCache>
            </c:numRef>
          </c:xVal>
          <c:yVal>
            <c:numRef>
              <c:f>z図表!$J$54:$J$95</c:f>
              <c:numCache>
                <c:formatCode>General</c:formatCode>
                <c:ptCount val="42"/>
                <c:pt idx="0">
                  <c:v>7.4465720647505854E-2</c:v>
                </c:pt>
                <c:pt idx="1">
                  <c:v>7.7233744846840535E-2</c:v>
                </c:pt>
                <c:pt idx="2">
                  <c:v>8.0951212268719291E-2</c:v>
                </c:pt>
                <c:pt idx="3">
                  <c:v>8.466151348833903E-2</c:v>
                </c:pt>
                <c:pt idx="4">
                  <c:v>8.835867667048386E-2</c:v>
                </c:pt>
                <c:pt idx="5">
                  <c:v>9.2049868017412814E-2</c:v>
                </c:pt>
                <c:pt idx="6">
                  <c:v>9.5728518510388438E-2</c:v>
                </c:pt>
                <c:pt idx="7">
                  <c:v>9.940239153519137E-2</c:v>
                </c:pt>
                <c:pt idx="8">
                  <c:v>0.10306432088956255</c:v>
                </c:pt>
                <c:pt idx="9">
                  <c:v>0.10672266714280425</c:v>
                </c:pt>
                <c:pt idx="10">
                  <c:v>0.11036966690913576</c:v>
                </c:pt>
                <c:pt idx="11">
                  <c:v>0.11400532018855711</c:v>
                </c:pt>
                <c:pt idx="12">
                  <c:v>0.11762962698106832</c:v>
                </c:pt>
                <c:pt idx="13">
                  <c:v>0.12125214222301477</c:v>
                </c:pt>
                <c:pt idx="14">
                  <c:v>0.12487376168967884</c:v>
                </c:pt>
                <c:pt idx="15">
                  <c:v>0.12847507691660898</c:v>
                </c:pt>
                <c:pt idx="16">
                  <c:v>0.13207609355177827</c:v>
                </c:pt>
                <c:pt idx="17">
                  <c:v>0.13566695806708062</c:v>
                </c:pt>
                <c:pt idx="18">
                  <c:v>0.13924767046251602</c:v>
                </c:pt>
                <c:pt idx="19">
                  <c:v>0.14282957722499454</c:v>
                </c:pt>
                <c:pt idx="20">
                  <c:v>0.1464019290511277</c:v>
                </c:pt>
                <c:pt idx="21">
                  <c:v>0.14996472594091545</c:v>
                </c:pt>
                <c:pt idx="22">
                  <c:v>0.15353021015655036</c:v>
                </c:pt>
                <c:pt idx="23">
                  <c:v>0.15707419576540813</c:v>
                </c:pt>
                <c:pt idx="24">
                  <c:v>0.1606214658836346</c:v>
                </c:pt>
                <c:pt idx="25">
                  <c:v>0.16415977824903727</c:v>
                </c:pt>
                <c:pt idx="26">
                  <c:v>0.16768913286161619</c:v>
                </c:pt>
                <c:pt idx="27">
                  <c:v>0.17122326494236775</c:v>
                </c:pt>
                <c:pt idx="28">
                  <c:v>0.17474903645381715</c:v>
                </c:pt>
                <c:pt idx="29">
                  <c:v>0.17825211499144619</c:v>
                </c:pt>
                <c:pt idx="30">
                  <c:v>0.18176086677253034</c:v>
                </c:pt>
                <c:pt idx="31">
                  <c:v>0.18527618757235195</c:v>
                </c:pt>
                <c:pt idx="32">
                  <c:v>0.1887685168065924</c:v>
                </c:pt>
                <c:pt idx="33">
                  <c:v>0.19226801224309198</c:v>
                </c:pt>
                <c:pt idx="34">
                  <c:v>0.19574391893048884</c:v>
                </c:pt>
                <c:pt idx="35">
                  <c:v>0.19922758900366627</c:v>
                </c:pt>
                <c:pt idx="36">
                  <c:v>0.20270349569106313</c:v>
                </c:pt>
                <c:pt idx="37">
                  <c:v>0.20618836013128383</c:v>
                </c:pt>
                <c:pt idx="38">
                  <c:v>0.20964903863888018</c:v>
                </c:pt>
                <c:pt idx="39">
                  <c:v>0.21311927208282197</c:v>
                </c:pt>
                <c:pt idx="40">
                  <c:v>0.21656472241061789</c:v>
                </c:pt>
                <c:pt idx="41">
                  <c:v>0.2200203248582808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BBF-4624-81A2-A8ED37129EAE}"/>
            </c:ext>
          </c:extLst>
        </c:ser>
        <c:ser>
          <c:idx val="8"/>
          <c:order val="8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z図表!$K$34:$K$63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0.70265789473684215</c:v>
                </c:pt>
                <c:pt idx="29">
                  <c:v>0.70265789473684215</c:v>
                </c:pt>
              </c:numCache>
            </c:numRef>
          </c:xVal>
          <c:yVal>
            <c:numRef>
              <c:f>z図表!$L$34:$L$63</c:f>
              <c:numCache>
                <c:formatCode>General</c:formatCode>
                <c:ptCount val="30"/>
                <c:pt idx="0">
                  <c:v>0.99001084208684942</c:v>
                </c:pt>
                <c:pt idx="1">
                  <c:v>0.97982729150820869</c:v>
                </c:pt>
                <c:pt idx="2">
                  <c:v>0.96938915216510213</c:v>
                </c:pt>
                <c:pt idx="3">
                  <c:v>0.95881523214761344</c:v>
                </c:pt>
                <c:pt idx="4">
                  <c:v>0.94803198359045282</c:v>
                </c:pt>
                <c:pt idx="5">
                  <c:v>0.93702243390932261</c:v>
                </c:pt>
                <c:pt idx="6">
                  <c:v>0.92579224063232146</c:v>
                </c:pt>
                <c:pt idx="7">
                  <c:v>0.91432443117515227</c:v>
                </c:pt>
                <c:pt idx="8">
                  <c:v>0.90261900553781482</c:v>
                </c:pt>
                <c:pt idx="9">
                  <c:v>0.89063636102361421</c:v>
                </c:pt>
                <c:pt idx="10">
                  <c:v>0.87835386752015376</c:v>
                </c:pt>
                <c:pt idx="11">
                  <c:v>0.86577152502743326</c:v>
                </c:pt>
                <c:pt idx="12">
                  <c:v>0.8528242719723117</c:v>
                </c:pt>
                <c:pt idx="13">
                  <c:v>0.83953756723123518</c:v>
                </c:pt>
                <c:pt idx="14">
                  <c:v>0.82588595192775749</c:v>
                </c:pt>
                <c:pt idx="15">
                  <c:v>0.81178739190443938</c:v>
                </c:pt>
                <c:pt idx="16">
                  <c:v>0.79721925704888397</c:v>
                </c:pt>
                <c:pt idx="17">
                  <c:v>0.78209668443960256</c:v>
                </c:pt>
                <c:pt idx="18">
                  <c:v>0.7664253316046945</c:v>
                </c:pt>
                <c:pt idx="19">
                  <c:v>0.75013165067886944</c:v>
                </c:pt>
                <c:pt idx="20">
                  <c:v>0.73304591581915013</c:v>
                </c:pt>
                <c:pt idx="21">
                  <c:v>0.71511720927264311</c:v>
                </c:pt>
                <c:pt idx="22">
                  <c:v>0.69622389418521535</c:v>
                </c:pt>
                <c:pt idx="23">
                  <c:v>0.67609950098339155</c:v>
                </c:pt>
                <c:pt idx="24">
                  <c:v>0.65451235389150819</c:v>
                </c:pt>
                <c:pt idx="25">
                  <c:v>0.63105539376282416</c:v>
                </c:pt>
                <c:pt idx="26">
                  <c:v>0.60509384594460469</c:v>
                </c:pt>
                <c:pt idx="27">
                  <c:v>0.57550638836757906</c:v>
                </c:pt>
                <c:pt idx="28">
                  <c:v>0.57204664616434064</c:v>
                </c:pt>
                <c:pt idx="29">
                  <c:v>0.11634132832971225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BBF-4624-81A2-A8ED37129EAE}"/>
            </c:ext>
          </c:extLst>
        </c:ser>
        <c:ser>
          <c:idx val="9"/>
          <c:order val="9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z図表!$K$63:$K$95</c:f>
              <c:numCache>
                <c:formatCode>General</c:formatCode>
                <c:ptCount val="33"/>
                <c:pt idx="0">
                  <c:v>0.70265789473684215</c:v>
                </c:pt>
                <c:pt idx="1">
                  <c:v>0.72499999999999998</c:v>
                </c:pt>
                <c:pt idx="2">
                  <c:v>0.75000000000000011</c:v>
                </c:pt>
                <c:pt idx="3">
                  <c:v>0.77500000000000002</c:v>
                </c:pt>
                <c:pt idx="4">
                  <c:v>0.8</c:v>
                </c:pt>
                <c:pt idx="5">
                  <c:v>0.82499999999999996</c:v>
                </c:pt>
                <c:pt idx="6">
                  <c:v>0.85000000000000009</c:v>
                </c:pt>
                <c:pt idx="7">
                  <c:v>0.87500000000000011</c:v>
                </c:pt>
                <c:pt idx="8">
                  <c:v>0.9</c:v>
                </c:pt>
                <c:pt idx="9">
                  <c:v>0.92500000000000004</c:v>
                </c:pt>
                <c:pt idx="10">
                  <c:v>0.95000000000000007</c:v>
                </c:pt>
                <c:pt idx="11">
                  <c:v>0.97500000000000009</c:v>
                </c:pt>
                <c:pt idx="12">
                  <c:v>1</c:v>
                </c:pt>
                <c:pt idx="13">
                  <c:v>1.0250000000000001</c:v>
                </c:pt>
                <c:pt idx="14">
                  <c:v>1.05</c:v>
                </c:pt>
                <c:pt idx="15">
                  <c:v>1.075</c:v>
                </c:pt>
                <c:pt idx="16">
                  <c:v>1.0999999999999999</c:v>
                </c:pt>
                <c:pt idx="17">
                  <c:v>1.1250000000000002</c:v>
                </c:pt>
                <c:pt idx="18">
                  <c:v>1.1500000000000001</c:v>
                </c:pt>
                <c:pt idx="19">
                  <c:v>1.175</c:v>
                </c:pt>
                <c:pt idx="20">
                  <c:v>1.2</c:v>
                </c:pt>
                <c:pt idx="21">
                  <c:v>1.2250000000000001</c:v>
                </c:pt>
                <c:pt idx="22">
                  <c:v>1.25</c:v>
                </c:pt>
                <c:pt idx="23">
                  <c:v>1.2749999999999999</c:v>
                </c:pt>
                <c:pt idx="24">
                  <c:v>1.3000000000000003</c:v>
                </c:pt>
                <c:pt idx="25">
                  <c:v>1.3250000000000002</c:v>
                </c:pt>
                <c:pt idx="26">
                  <c:v>1.35</c:v>
                </c:pt>
                <c:pt idx="27">
                  <c:v>1.375</c:v>
                </c:pt>
                <c:pt idx="28">
                  <c:v>1.4000000000000001</c:v>
                </c:pt>
                <c:pt idx="29">
                  <c:v>1.425</c:v>
                </c:pt>
                <c:pt idx="30">
                  <c:v>1.45</c:v>
                </c:pt>
                <c:pt idx="31">
                  <c:v>1.4750000000000001</c:v>
                </c:pt>
                <c:pt idx="32">
                  <c:v>1.5000000000000002</c:v>
                </c:pt>
              </c:numCache>
            </c:numRef>
          </c:xVal>
          <c:yVal>
            <c:numRef>
              <c:f>z図表!$L$63:$L$95</c:f>
              <c:numCache>
                <c:formatCode>General</c:formatCode>
                <c:ptCount val="33"/>
                <c:pt idx="0">
                  <c:v>0.11634132832971225</c:v>
                </c:pt>
                <c:pt idx="1">
                  <c:v>0.11949915714146378</c:v>
                </c:pt>
                <c:pt idx="2">
                  <c:v>0.12302577728212802</c:v>
                </c:pt>
                <c:pt idx="3">
                  <c:v>0.12656540973742053</c:v>
                </c:pt>
                <c:pt idx="4">
                  <c:v>0.13009599014775428</c:v>
                </c:pt>
                <c:pt idx="5">
                  <c:v>0.13362939932213763</c:v>
                </c:pt>
                <c:pt idx="6">
                  <c:v>0.13714979618189271</c:v>
                </c:pt>
                <c:pt idx="7">
                  <c:v>0.14066877865962296</c:v>
                </c:pt>
                <c:pt idx="8">
                  <c:v>0.14418889264297308</c:v>
                </c:pt>
                <c:pt idx="9">
                  <c:v>0.14770221759260413</c:v>
                </c:pt>
                <c:pt idx="10">
                  <c:v>0.15121045076694584</c:v>
                </c:pt>
                <c:pt idx="11">
                  <c:v>0.154715289424428</c:v>
                </c:pt>
                <c:pt idx="12">
                  <c:v>0.15820711576728189</c:v>
                </c:pt>
                <c:pt idx="13">
                  <c:v>0.16169837635732584</c:v>
                </c:pt>
                <c:pt idx="14">
                  <c:v>0.16517888764398125</c:v>
                </c:pt>
                <c:pt idx="15">
                  <c:v>0.16866166194187637</c:v>
                </c:pt>
                <c:pt idx="16">
                  <c:v>0.1721359499476226</c:v>
                </c:pt>
                <c:pt idx="17">
                  <c:v>0.17560260029043484</c:v>
                </c:pt>
                <c:pt idx="18">
                  <c:v>0.17906246159952804</c:v>
                </c:pt>
                <c:pt idx="19">
                  <c:v>0.182516382504117</c:v>
                </c:pt>
                <c:pt idx="20">
                  <c:v>0.18596521163341662</c:v>
                </c:pt>
                <c:pt idx="21">
                  <c:v>0.18940979761664178</c:v>
                </c:pt>
                <c:pt idx="22">
                  <c:v>0.19285098908300749</c:v>
                </c:pt>
                <c:pt idx="23">
                  <c:v>0.19627520796507539</c:v>
                </c:pt>
                <c:pt idx="24">
                  <c:v>0.19971187340896168</c:v>
                </c:pt>
                <c:pt idx="25">
                  <c:v>0.20313269777417003</c:v>
                </c:pt>
                <c:pt idx="26">
                  <c:v>0.20653768106070053</c:v>
                </c:pt>
                <c:pt idx="27">
                  <c:v>0.20994238147082606</c:v>
                </c:pt>
                <c:pt idx="28">
                  <c:v>0.21334764763376152</c:v>
                </c:pt>
                <c:pt idx="29">
                  <c:v>0.21675432817872178</c:v>
                </c:pt>
                <c:pt idx="30">
                  <c:v>0.22014686490343391</c:v>
                </c:pt>
                <c:pt idx="31">
                  <c:v>0.22352525780789795</c:v>
                </c:pt>
                <c:pt idx="32">
                  <c:v>0.22690647947641163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BBF-4624-81A2-A8ED37129EAE}"/>
            </c:ext>
          </c:extLst>
        </c:ser>
        <c:ser>
          <c:idx val="10"/>
          <c:order val="10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z図表!$M$34:$M$95</c:f>
              <c:numCache>
                <c:formatCode>General</c:formatCode>
                <c:ptCount val="6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0.99</c:v>
                </c:pt>
                <c:pt idx="40">
                  <c:v>1</c:v>
                </c:pt>
                <c:pt idx="41">
                  <c:v>1.01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</c:numCache>
            </c:numRef>
          </c:xVal>
          <c:yVal>
            <c:numRef>
              <c:f>z図表!$N$34:$N$95</c:f>
              <c:numCache>
                <c:formatCode>General</c:formatCode>
                <c:ptCount val="62"/>
                <c:pt idx="0">
                  <c:v>0.99162323759513415</c:v>
                </c:pt>
                <c:pt idx="1">
                  <c:v>0.98307754140122505</c:v>
                </c:pt>
                <c:pt idx="2">
                  <c:v>0.97437060565648703</c:v>
                </c:pt>
                <c:pt idx="3">
                  <c:v>0.96560992339480645</c:v>
                </c:pt>
                <c:pt idx="4">
                  <c:v>0.9566880015822975</c:v>
                </c:pt>
                <c:pt idx="5">
                  <c:v>0.94762096417404262</c:v>
                </c:pt>
                <c:pt idx="6">
                  <c:v>0.93841956047343111</c:v>
                </c:pt>
                <c:pt idx="7">
                  <c:v>0.9290837904804623</c:v>
                </c:pt>
                <c:pt idx="8">
                  <c:v>0.91957334430742921</c:v>
                </c:pt>
                <c:pt idx="9">
                  <c:v>0.90990165858356775</c:v>
                </c:pt>
                <c:pt idx="10">
                  <c:v>0.90006067133133616</c:v>
                </c:pt>
                <c:pt idx="11">
                  <c:v>0.89004232057319355</c:v>
                </c:pt>
                <c:pt idx="12">
                  <c:v>0.87984391898329228</c:v>
                </c:pt>
                <c:pt idx="13">
                  <c:v>0.86945740458409138</c:v>
                </c:pt>
                <c:pt idx="14">
                  <c:v>0.85884246748788329</c:v>
                </c:pt>
                <c:pt idx="15">
                  <c:v>0.84803404293068108</c:v>
                </c:pt>
                <c:pt idx="16">
                  <c:v>0.83698644637308317</c:v>
                </c:pt>
                <c:pt idx="17">
                  <c:v>0.82565936792738259</c:v>
                </c:pt>
                <c:pt idx="18">
                  <c:v>0.81408774282959229</c:v>
                </c:pt>
                <c:pt idx="19">
                  <c:v>0.80222051188861643</c:v>
                </c:pt>
                <c:pt idx="20">
                  <c:v>0.7900737990595379</c:v>
                </c:pt>
                <c:pt idx="21">
                  <c:v>0.77762073108388496</c:v>
                </c:pt>
                <c:pt idx="22">
                  <c:v>0.76481831074810402</c:v>
                </c:pt>
                <c:pt idx="23">
                  <c:v>0.75156979432169746</c:v>
                </c:pt>
                <c:pt idx="24">
                  <c:v>0.7379396776249969</c:v>
                </c:pt>
                <c:pt idx="25">
                  <c:v>0.72385809018597658</c:v>
                </c:pt>
                <c:pt idx="26">
                  <c:v>0.70927424154612528</c:v>
                </c:pt>
                <c:pt idx="27">
                  <c:v>0.69412121729185006</c:v>
                </c:pt>
                <c:pt idx="28">
                  <c:v>0.678339627521928</c:v>
                </c:pt>
                <c:pt idx="29">
                  <c:v>0.6618319223081085</c:v>
                </c:pt>
                <c:pt idx="30">
                  <c:v>0.64448872748841279</c:v>
                </c:pt>
                <c:pt idx="31">
                  <c:v>0.62617702043340739</c:v>
                </c:pt>
                <c:pt idx="32">
                  <c:v>0.60670734467086873</c:v>
                </c:pt>
                <c:pt idx="33">
                  <c:v>0.58581284874417594</c:v>
                </c:pt>
                <c:pt idx="34">
                  <c:v>0.56310628899875559</c:v>
                </c:pt>
                <c:pt idx="35">
                  <c:v>0.53799188529429665</c:v>
                </c:pt>
                <c:pt idx="36">
                  <c:v>0.50942507407401538</c:v>
                </c:pt>
                <c:pt idx="37">
                  <c:v>0.47528958623328799</c:v>
                </c:pt>
                <c:pt idx="38">
                  <c:v>0.42974532524110687</c:v>
                </c:pt>
                <c:pt idx="39">
                  <c:v>0.37</c:v>
                </c:pt>
                <c:pt idx="40">
                  <c:v>0.29739022754804317</c:v>
                </c:pt>
                <c:pt idx="41">
                  <c:v>0.25</c:v>
                </c:pt>
                <c:pt idx="42">
                  <c:v>0.20955202617579841</c:v>
                </c:pt>
                <c:pt idx="43">
                  <c:v>0.20510315823585601</c:v>
                </c:pt>
                <c:pt idx="44">
                  <c:v>0.20410481668364303</c:v>
                </c:pt>
                <c:pt idx="45">
                  <c:v>0.20452377078321229</c:v>
                </c:pt>
                <c:pt idx="46">
                  <c:v>0.20570135696942965</c:v>
                </c:pt>
                <c:pt idx="47">
                  <c:v>0.20736749899465726</c:v>
                </c:pt>
                <c:pt idx="48">
                  <c:v>0.2093367713754424</c:v>
                </c:pt>
                <c:pt idx="49">
                  <c:v>0.21154629068696196</c:v>
                </c:pt>
                <c:pt idx="50">
                  <c:v>0.21392564899202085</c:v>
                </c:pt>
                <c:pt idx="51">
                  <c:v>0.21643722372875909</c:v>
                </c:pt>
                <c:pt idx="52">
                  <c:v>0.2190527979757817</c:v>
                </c:pt>
                <c:pt idx="53">
                  <c:v>0.22174093002067713</c:v>
                </c:pt>
                <c:pt idx="54">
                  <c:v>0.22450968184098682</c:v>
                </c:pt>
                <c:pt idx="55">
                  <c:v>0.22732358073552844</c:v>
                </c:pt>
                <c:pt idx="56">
                  <c:v>0.23017348979642177</c:v>
                </c:pt>
                <c:pt idx="57">
                  <c:v>0.23307929523493567</c:v>
                </c:pt>
                <c:pt idx="58">
                  <c:v>0.23600068716336292</c:v>
                </c:pt>
                <c:pt idx="59">
                  <c:v>0.23895647686263366</c:v>
                </c:pt>
                <c:pt idx="60">
                  <c:v>0.24195069532151844</c:v>
                </c:pt>
                <c:pt idx="61">
                  <c:v>0.24493900166353957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BBF-4624-81A2-A8ED37129EAE}"/>
            </c:ext>
          </c:extLst>
        </c:ser>
        <c:ser>
          <c:idx val="11"/>
          <c:order val="11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z図表!$O$34:$O$95</c:f>
              <c:numCache>
                <c:formatCode>General</c:formatCode>
                <c:ptCount val="6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</c:numCache>
            </c:numRef>
          </c:xVal>
          <c:yVal>
            <c:numRef>
              <c:f>z図表!$P$34:$P$95</c:f>
              <c:numCache>
                <c:formatCode>General</c:formatCode>
                <c:ptCount val="62"/>
                <c:pt idx="0">
                  <c:v>0.99292851014945993</c:v>
                </c:pt>
                <c:pt idx="1">
                  <c:v>0.98571112073142331</c:v>
                </c:pt>
                <c:pt idx="2">
                  <c:v>0.97841695057489708</c:v>
                </c:pt>
                <c:pt idx="3">
                  <c:v>0.9710613558275788</c:v>
                </c:pt>
                <c:pt idx="4">
                  <c:v>0.96359826804637505</c:v>
                </c:pt>
                <c:pt idx="5">
                  <c:v>0.95605839952668159</c:v>
                </c:pt>
                <c:pt idx="6">
                  <c:v>0.94841103797310256</c:v>
                </c:pt>
                <c:pt idx="7">
                  <c:v>0.94067665824923474</c:v>
                </c:pt>
                <c:pt idx="8">
                  <c:v>0.93286293842892776</c:v>
                </c:pt>
                <c:pt idx="9">
                  <c:v>0.92492636942703732</c:v>
                </c:pt>
                <c:pt idx="10">
                  <c:v>0.91688486674921044</c:v>
                </c:pt>
                <c:pt idx="11">
                  <c:v>0.90874610846929693</c:v>
                </c:pt>
                <c:pt idx="12">
                  <c:v>0.90049729779754817</c:v>
                </c:pt>
                <c:pt idx="13">
                  <c:v>0.89212051922831614</c:v>
                </c:pt>
                <c:pt idx="14">
                  <c:v>0.88363112890929929</c:v>
                </c:pt>
                <c:pt idx="15">
                  <c:v>0.87501377069279962</c:v>
                </c:pt>
                <c:pt idx="16">
                  <c:v>0.8663093943060115</c:v>
                </c:pt>
                <c:pt idx="17">
                  <c:v>0.85742586286274736</c:v>
                </c:pt>
                <c:pt idx="18">
                  <c:v>0.84840924480610103</c:v>
                </c:pt>
                <c:pt idx="19">
                  <c:v>0.83926465885197166</c:v>
                </c:pt>
                <c:pt idx="20">
                  <c:v>0.82995371463111445</c:v>
                </c:pt>
                <c:pt idx="21">
                  <c:v>0.8204892089332777</c:v>
                </c:pt>
                <c:pt idx="22">
                  <c:v>0.81086858240051207</c:v>
                </c:pt>
                <c:pt idx="23">
                  <c:v>0.80109951310666605</c:v>
                </c:pt>
                <c:pt idx="24">
                  <c:v>0.7910975422394011</c:v>
                </c:pt>
                <c:pt idx="25">
                  <c:v>0.78095224732695534</c:v>
                </c:pt>
                <c:pt idx="26">
                  <c:v>0.77063291607393281</c:v>
                </c:pt>
                <c:pt idx="27">
                  <c:v>0.76004741159414602</c:v>
                </c:pt>
                <c:pt idx="28">
                  <c:v>0.74926483655223519</c:v>
                </c:pt>
                <c:pt idx="29">
                  <c:v>0.73824680057895598</c:v>
                </c:pt>
                <c:pt idx="30">
                  <c:v>0.72699330367430803</c:v>
                </c:pt>
                <c:pt idx="31">
                  <c:v>0.71548182348833467</c:v>
                </c:pt>
                <c:pt idx="32">
                  <c:v>0.7036939326437982</c:v>
                </c:pt>
                <c:pt idx="33">
                  <c:v>0.69161171563505097</c:v>
                </c:pt>
                <c:pt idx="34">
                  <c:v>0.67922160786495978</c:v>
                </c:pt>
                <c:pt idx="35">
                  <c:v>0.66649980730459302</c:v>
                </c:pt>
                <c:pt idx="36">
                  <c:v>0.65341355417219471</c:v>
                </c:pt>
                <c:pt idx="37">
                  <c:v>0.63995158729278667</c:v>
                </c:pt>
                <c:pt idx="38">
                  <c:v>0.626059392342041</c:v>
                </c:pt>
                <c:pt idx="39">
                  <c:v>0.61172749969554419</c:v>
                </c:pt>
                <c:pt idx="40">
                  <c:v>0.61172749969554419</c:v>
                </c:pt>
                <c:pt idx="41">
                  <c:v>0.61172749969554419</c:v>
                </c:pt>
                <c:pt idx="42">
                  <c:v>0.59690472219430279</c:v>
                </c:pt>
                <c:pt idx="43">
                  <c:v>0.58153731332137415</c:v>
                </c:pt>
                <c:pt idx="44">
                  <c:v>0.565603262598391</c:v>
                </c:pt>
                <c:pt idx="45">
                  <c:v>0.54901606372665512</c:v>
                </c:pt>
                <c:pt idx="46">
                  <c:v>0.53174500441077055</c:v>
                </c:pt>
                <c:pt idx="47">
                  <c:v>0.51374043310651385</c:v>
                </c:pt>
                <c:pt idx="48">
                  <c:v>0.49494450832422282</c:v>
                </c:pt>
                <c:pt idx="49">
                  <c:v>0.47537719305590476</c:v>
                </c:pt>
                <c:pt idx="50">
                  <c:v>0.45510758996620038</c:v>
                </c:pt>
                <c:pt idx="51">
                  <c:v>0.43438702800576623</c:v>
                </c:pt>
                <c:pt idx="52">
                  <c:v>0.41368003064246534</c:v>
                </c:pt>
                <c:pt idx="53">
                  <c:v>0.39372343703000429</c:v>
                </c:pt>
                <c:pt idx="54">
                  <c:v>0.3754273548552815</c:v>
                </c:pt>
                <c:pt idx="55">
                  <c:v>0.35951352306010076</c:v>
                </c:pt>
                <c:pt idx="56">
                  <c:v>0.34632335999494634</c:v>
                </c:pt>
                <c:pt idx="57">
                  <c:v>0.33579390545425691</c:v>
                </c:pt>
                <c:pt idx="58">
                  <c:v>0.32762494675053733</c:v>
                </c:pt>
                <c:pt idx="59">
                  <c:v>0.32145279911914121</c:v>
                </c:pt>
                <c:pt idx="60">
                  <c:v>0.31690814720793287</c:v>
                </c:pt>
                <c:pt idx="61">
                  <c:v>0.3136493167306329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BBF-4624-81A2-A8ED37129EAE}"/>
            </c:ext>
          </c:extLst>
        </c:ser>
        <c:ser>
          <c:idx val="12"/>
          <c:order val="12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z図表!$Q$34:$Q$95</c:f>
              <c:numCache>
                <c:formatCode>General</c:formatCode>
                <c:ptCount val="6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</c:numCache>
            </c:numRef>
          </c:xVal>
          <c:yVal>
            <c:numRef>
              <c:f>z図表!$R$34:$R$95</c:f>
              <c:numCache>
                <c:formatCode>General</c:formatCode>
                <c:ptCount val="62"/>
                <c:pt idx="0">
                  <c:v>0.99399297038761325</c:v>
                </c:pt>
                <c:pt idx="1">
                  <c:v>0.98786098140913625</c:v>
                </c:pt>
                <c:pt idx="2">
                  <c:v>0.98172899243065948</c:v>
                </c:pt>
                <c:pt idx="3">
                  <c:v>0.9754895104182969</c:v>
                </c:pt>
                <c:pt idx="4">
                  <c:v>0.96920849700647838</c:v>
                </c:pt>
                <c:pt idx="5">
                  <c:v>0.9628639649837275</c:v>
                </c:pt>
                <c:pt idx="6">
                  <c:v>0.95646812946753135</c:v>
                </c:pt>
                <c:pt idx="7">
                  <c:v>0.95000388929340784</c:v>
                </c:pt>
                <c:pt idx="8">
                  <c:v>0.94347124446135699</c:v>
                </c:pt>
                <c:pt idx="9">
                  <c:v>0.93689951125334792</c:v>
                </c:pt>
                <c:pt idx="10">
                  <c:v>0.93024471524642693</c:v>
                </c:pt>
                <c:pt idx="11">
                  <c:v>0.92352151458157916</c:v>
                </c:pt>
                <c:pt idx="12">
                  <c:v>0.91673235228230132</c:v>
                </c:pt>
                <c:pt idx="13">
                  <c:v>0.9098845574190858</c:v>
                </c:pt>
                <c:pt idx="14">
                  <c:v>0.90294148463947166</c:v>
                </c:pt>
                <c:pt idx="15">
                  <c:v>0.89594466534291484</c:v>
                </c:pt>
                <c:pt idx="16">
                  <c:v>0.88885501115345666</c:v>
                </c:pt>
                <c:pt idx="17">
                  <c:v>0.88168718021208148</c:v>
                </c:pt>
                <c:pt idx="18">
                  <c:v>0.87445827368327145</c:v>
                </c:pt>
                <c:pt idx="19">
                  <c:v>0.86717562063751852</c:v>
                </c:pt>
                <c:pt idx="20">
                  <c:v>0.85979524665186957</c:v>
                </c:pt>
                <c:pt idx="21">
                  <c:v>0.85231226567932983</c:v>
                </c:pt>
                <c:pt idx="22">
                  <c:v>0.84475355097837068</c:v>
                </c:pt>
                <c:pt idx="23">
                  <c:v>0.83709711533751541</c:v>
                </c:pt>
                <c:pt idx="24">
                  <c:v>0.82934540178026139</c:v>
                </c:pt>
                <c:pt idx="25">
                  <c:v>0.82154971380005448</c:v>
                </c:pt>
                <c:pt idx="26">
                  <c:v>0.81357079905754215</c:v>
                </c:pt>
                <c:pt idx="27">
                  <c:v>0.8056016564090196</c:v>
                </c:pt>
                <c:pt idx="28">
                  <c:v>0.7974615021156789</c:v>
                </c:pt>
                <c:pt idx="29">
                  <c:v>0.78926760130539542</c:v>
                </c:pt>
                <c:pt idx="30">
                  <c:v>0.78096620746122614</c:v>
                </c:pt>
                <c:pt idx="31">
                  <c:v>0.77251139174142025</c:v>
                </c:pt>
                <c:pt idx="32">
                  <c:v>0.76398523973549015</c:v>
                </c:pt>
                <c:pt idx="33">
                  <c:v>0.75534817446277791</c:v>
                </c:pt>
                <c:pt idx="34">
                  <c:v>0.74659408836454033</c:v>
                </c:pt>
                <c:pt idx="35">
                  <c:v>0.73773250923241718</c:v>
                </c:pt>
                <c:pt idx="36">
                  <c:v>0.72875732950766481</c:v>
                </c:pt>
                <c:pt idx="37">
                  <c:v>0.71966537325973667</c:v>
                </c:pt>
                <c:pt idx="38">
                  <c:v>0.71044931141814038</c:v>
                </c:pt>
                <c:pt idx="39">
                  <c:v>0.70111842747216646</c:v>
                </c:pt>
                <c:pt idx="40">
                  <c:v>0.70111842747216646</c:v>
                </c:pt>
                <c:pt idx="41">
                  <c:v>0.70111842747216646</c:v>
                </c:pt>
                <c:pt idx="42">
                  <c:v>0.69166221642077574</c:v>
                </c:pt>
                <c:pt idx="43">
                  <c:v>0.68207994535691907</c:v>
                </c:pt>
                <c:pt idx="44">
                  <c:v>0.67238309649103445</c:v>
                </c:pt>
                <c:pt idx="45">
                  <c:v>0.6625548129609895</c:v>
                </c:pt>
                <c:pt idx="46">
                  <c:v>0.65261341744301493</c:v>
                </c:pt>
                <c:pt idx="47">
                  <c:v>0.64254987075017023</c:v>
                </c:pt>
                <c:pt idx="48">
                  <c:v>0.6323712576505981</c:v>
                </c:pt>
                <c:pt idx="49">
                  <c:v>0.62207977686544591</c:v>
                </c:pt>
                <c:pt idx="50">
                  <c:v>0.61168471188400386</c:v>
                </c:pt>
                <c:pt idx="51">
                  <c:v>0.60119143735796643</c:v>
                </c:pt>
                <c:pt idx="52">
                  <c:v>0.59061387852126856</c:v>
                </c:pt>
                <c:pt idx="53">
                  <c:v>0.57997573270183522</c:v>
                </c:pt>
                <c:pt idx="54">
                  <c:v>0.56929874280879322</c:v>
                </c:pt>
                <c:pt idx="55">
                  <c:v>0.55858950500558535</c:v>
                </c:pt>
                <c:pt idx="56">
                  <c:v>0.54789199371516517</c:v>
                </c:pt>
                <c:pt idx="57">
                  <c:v>0.5372365024289002</c:v>
                </c:pt>
                <c:pt idx="58">
                  <c:v>0.5266801978966299</c:v>
                </c:pt>
                <c:pt idx="59">
                  <c:v>0.51628122407759192</c:v>
                </c:pt>
                <c:pt idx="60">
                  <c:v>0.50606987446315455</c:v>
                </c:pt>
                <c:pt idx="61">
                  <c:v>0.49613409789922402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2BBF-4624-81A2-A8ED37129EAE}"/>
            </c:ext>
          </c:extLst>
        </c:ser>
        <c:ser>
          <c:idx val="13"/>
          <c:order val="1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z図表!$S$34:$S$95</c:f>
              <c:numCache>
                <c:formatCode>General</c:formatCode>
                <c:ptCount val="6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</c:numCache>
            </c:numRef>
          </c:xVal>
          <c:yVal>
            <c:numRef>
              <c:f>z図表!$T$34:$T$95</c:f>
              <c:numCache>
                <c:formatCode>General</c:formatCode>
                <c:ptCount val="62"/>
                <c:pt idx="0">
                  <c:v>0.99563183198378635</c:v>
                </c:pt>
                <c:pt idx="1">
                  <c:v>0.99117534995394396</c:v>
                </c:pt>
                <c:pt idx="2">
                  <c:v>0.98665168477792276</c:v>
                </c:pt>
                <c:pt idx="3">
                  <c:v>0.98212801960190155</c:v>
                </c:pt>
                <c:pt idx="4">
                  <c:v>0.97763794599896969</c:v>
                </c:pt>
                <c:pt idx="5">
                  <c:v>0.97306725262062355</c:v>
                </c:pt>
                <c:pt idx="6">
                  <c:v>0.96848312261304159</c:v>
                </c:pt>
                <c:pt idx="7">
                  <c:v>0.96387211934698847</c:v>
                </c:pt>
                <c:pt idx="8">
                  <c:v>0.95923424282246383</c:v>
                </c:pt>
                <c:pt idx="9">
                  <c:v>0.95456053528664397</c:v>
                </c:pt>
                <c:pt idx="10">
                  <c:v>0.94988010943620615</c:v>
                </c:pt>
                <c:pt idx="11">
                  <c:v>0.94515937369806136</c:v>
                </c:pt>
                <c:pt idx="12">
                  <c:v>0.94039832807220936</c:v>
                </c:pt>
                <c:pt idx="13">
                  <c:v>0.93564176132276933</c:v>
                </c:pt>
                <c:pt idx="14">
                  <c:v>0.93082249030356257</c:v>
                </c:pt>
                <c:pt idx="15">
                  <c:v>0.9260166559135915</c:v>
                </c:pt>
                <c:pt idx="16">
                  <c:v>0.9211525961302659</c:v>
                </c:pt>
                <c:pt idx="17">
                  <c:v>0.91628405747052832</c:v>
                </c:pt>
                <c:pt idx="18">
                  <c:v>0.91136401173205372</c:v>
                </c:pt>
                <c:pt idx="19">
                  <c:v>0.90643500824075551</c:v>
                </c:pt>
                <c:pt idx="20">
                  <c:v>0.90148361036739766</c:v>
                </c:pt>
                <c:pt idx="21">
                  <c:v>0.89647398710068493</c:v>
                </c:pt>
                <c:pt idx="22">
                  <c:v>0.8914845187778262</c:v>
                </c:pt>
                <c:pt idx="23">
                  <c:v>0.88644130393802423</c:v>
                </c:pt>
                <c:pt idx="24">
                  <c:v>0.88138689190719277</c:v>
                </c:pt>
                <c:pt idx="25">
                  <c:v>0.87629216998865389</c:v>
                </c:pt>
                <c:pt idx="26">
                  <c:v>0.87117729312626158</c:v>
                </c:pt>
                <c:pt idx="27">
                  <c:v>0.8660086697469267</c:v>
                </c:pt>
                <c:pt idx="28">
                  <c:v>0.86082884917656188</c:v>
                </c:pt>
                <c:pt idx="29">
                  <c:v>0.8556445497297851</c:v>
                </c:pt>
                <c:pt idx="30">
                  <c:v>0.85042665870991907</c:v>
                </c:pt>
                <c:pt idx="31">
                  <c:v>0.84525355645417211</c:v>
                </c:pt>
                <c:pt idx="32">
                  <c:v>0.83996400341171573</c:v>
                </c:pt>
                <c:pt idx="33">
                  <c:v>0.83465653486361169</c:v>
                </c:pt>
                <c:pt idx="34">
                  <c:v>0.8293423480008898</c:v>
                </c:pt>
                <c:pt idx="35">
                  <c:v>0.82401472450893221</c:v>
                </c:pt>
                <c:pt idx="36">
                  <c:v>0.81870703201700756</c:v>
                </c:pt>
                <c:pt idx="37">
                  <c:v>0.81334738455870481</c:v>
                </c:pt>
                <c:pt idx="38">
                  <c:v>0.80797340469588419</c:v>
                </c:pt>
                <c:pt idx="39">
                  <c:v>0.80256986424874466</c:v>
                </c:pt>
                <c:pt idx="40">
                  <c:v>0.80256986424874466</c:v>
                </c:pt>
                <c:pt idx="41">
                  <c:v>0.80256986424874466</c:v>
                </c:pt>
                <c:pt idx="42">
                  <c:v>0.79716408436339947</c:v>
                </c:pt>
                <c:pt idx="43">
                  <c:v>0.79173859742184172</c:v>
                </c:pt>
                <c:pt idx="44">
                  <c:v>0.78629407525553352</c:v>
                </c:pt>
                <c:pt idx="45">
                  <c:v>0.78085268830271359</c:v>
                </c:pt>
                <c:pt idx="46">
                  <c:v>0.77539092246221963</c:v>
                </c:pt>
                <c:pt idx="47">
                  <c:v>0.76992781295880186</c:v>
                </c:pt>
                <c:pt idx="48">
                  <c:v>0.76444634006209555</c:v>
                </c:pt>
                <c:pt idx="49">
                  <c:v>0.75897606435641873</c:v>
                </c:pt>
                <c:pt idx="50">
                  <c:v>0.75349996611140679</c:v>
                </c:pt>
                <c:pt idx="51">
                  <c:v>0.74801714955177656</c:v>
                </c:pt>
                <c:pt idx="52">
                  <c:v>0.74254508229553517</c:v>
                </c:pt>
                <c:pt idx="53">
                  <c:v>0.73707525447749966</c:v>
                </c:pt>
                <c:pt idx="54">
                  <c:v>0.73160654637856726</c:v>
                </c:pt>
                <c:pt idx="55">
                  <c:v>0.72615844111112948</c:v>
                </c:pt>
                <c:pt idx="56">
                  <c:v>0.720723996416748</c:v>
                </c:pt>
                <c:pt idx="57">
                  <c:v>0.71530522778980821</c:v>
                </c:pt>
                <c:pt idx="58">
                  <c:v>0.7099014633988483</c:v>
                </c:pt>
                <c:pt idx="59">
                  <c:v>0.7045353215697483</c:v>
                </c:pt>
                <c:pt idx="60">
                  <c:v>0.69918888679686064</c:v>
                </c:pt>
                <c:pt idx="61">
                  <c:v>0.69386753373187982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2BBF-4624-81A2-A8ED37129EAE}"/>
            </c:ext>
          </c:extLst>
        </c:ser>
        <c:ser>
          <c:idx val="14"/>
          <c:order val="1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z図表!$U$34:$U$95</c:f>
              <c:numCache>
                <c:formatCode>General</c:formatCode>
                <c:ptCount val="6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</c:numCache>
            </c:numRef>
          </c:xVal>
          <c:yVal>
            <c:numRef>
              <c:f>z図表!$V$34:$V$95</c:f>
              <c:numCache>
                <c:formatCode>General</c:formatCode>
                <c:ptCount val="62"/>
                <c:pt idx="0">
                  <c:v>0.99677050017927382</c:v>
                </c:pt>
                <c:pt idx="1">
                  <c:v>0.99348369395084735</c:v>
                </c:pt>
                <c:pt idx="2">
                  <c:v>0.99019688772242054</c:v>
                </c:pt>
                <c:pt idx="3">
                  <c:v>0.98686873801942265</c:v>
                </c:pt>
                <c:pt idx="4">
                  <c:v>0.98355092418506773</c:v>
                </c:pt>
                <c:pt idx="5">
                  <c:v>0.98021243861342644</c:v>
                </c:pt>
                <c:pt idx="6">
                  <c:v>0.97686981869432843</c:v>
                </c:pt>
                <c:pt idx="7">
                  <c:v>0.97350652703794482</c:v>
                </c:pt>
                <c:pt idx="8">
                  <c:v>0.97015357125020385</c:v>
                </c:pt>
                <c:pt idx="9">
                  <c:v>0.96677580937772001</c:v>
                </c:pt>
                <c:pt idx="10">
                  <c:v>0.96337944294167921</c:v>
                </c:pt>
                <c:pt idx="11">
                  <c:v>0.95999547954800979</c:v>
                </c:pt>
                <c:pt idx="12">
                  <c:v>0.95658050854841181</c:v>
                </c:pt>
                <c:pt idx="13">
                  <c:v>0.95315313450644235</c:v>
                </c:pt>
                <c:pt idx="14">
                  <c:v>0.94973196198565857</c:v>
                </c:pt>
                <c:pt idx="15">
                  <c:v>0.94630252076996069</c:v>
                </c:pt>
                <c:pt idx="16">
                  <c:v>0.94285860933816268</c:v>
                </c:pt>
                <c:pt idx="17">
                  <c:v>0.93941883225382183</c:v>
                </c:pt>
                <c:pt idx="18">
                  <c:v>0.93595424908473823</c:v>
                </c:pt>
                <c:pt idx="19">
                  <c:v>0.9325020689580259</c:v>
                </c:pt>
                <c:pt idx="20">
                  <c:v>0.92903128426775639</c:v>
                </c:pt>
                <c:pt idx="21">
                  <c:v>0.9255191561029158</c:v>
                </c:pt>
                <c:pt idx="22">
                  <c:v>0.92204010271773207</c:v>
                </c:pt>
                <c:pt idx="23">
                  <c:v>0.91851970585797693</c:v>
                </c:pt>
                <c:pt idx="24">
                  <c:v>0.91503445095160763</c:v>
                </c:pt>
                <c:pt idx="25">
                  <c:v>0.91154092735032377</c:v>
                </c:pt>
                <c:pt idx="26">
                  <c:v>0.90803293353294012</c:v>
                </c:pt>
                <c:pt idx="27">
                  <c:v>0.90450426797827088</c:v>
                </c:pt>
                <c:pt idx="28">
                  <c:v>0.90095906503377277</c:v>
                </c:pt>
                <c:pt idx="29">
                  <c:v>0.8974221307841892</c:v>
                </c:pt>
                <c:pt idx="30">
                  <c:v>0.89388519653460552</c:v>
                </c:pt>
                <c:pt idx="31">
                  <c:v>0.89037306836976482</c:v>
                </c:pt>
                <c:pt idx="32">
                  <c:v>0.88681752955662407</c:v>
                </c:pt>
                <c:pt idx="33">
                  <c:v>0.88325785639602605</c:v>
                </c:pt>
                <c:pt idx="34">
                  <c:v>0.87971678779898532</c:v>
                </c:pt>
                <c:pt idx="35">
                  <c:v>0.87620052528668746</c:v>
                </c:pt>
                <c:pt idx="36">
                  <c:v>0.87262224756253237</c:v>
                </c:pt>
                <c:pt idx="37">
                  <c:v>0.86910598505023429</c:v>
                </c:pt>
                <c:pt idx="38">
                  <c:v>0.86553390884726511</c:v>
                </c:pt>
                <c:pt idx="39">
                  <c:v>0.86201144481378145</c:v>
                </c:pt>
                <c:pt idx="40">
                  <c:v>0.86201144481378145</c:v>
                </c:pt>
                <c:pt idx="41">
                  <c:v>0.86201144481378145</c:v>
                </c:pt>
                <c:pt idx="42">
                  <c:v>0.85847451056419788</c:v>
                </c:pt>
                <c:pt idx="43">
                  <c:v>0.85493798974935975</c:v>
                </c:pt>
                <c:pt idx="44">
                  <c:v>0.85140043534765752</c:v>
                </c:pt>
                <c:pt idx="45">
                  <c:v>0.84787032277137819</c:v>
                </c:pt>
                <c:pt idx="46">
                  <c:v>0.8443495124768774</c:v>
                </c:pt>
                <c:pt idx="47">
                  <c:v>0.84082374096542811</c:v>
                </c:pt>
                <c:pt idx="48">
                  <c:v>0.83731016577897721</c:v>
                </c:pt>
                <c:pt idx="49">
                  <c:v>0.83381188767811798</c:v>
                </c:pt>
                <c:pt idx="50">
                  <c:v>0.83031691705522415</c:v>
                </c:pt>
                <c:pt idx="51">
                  <c:v>0.82682814795351633</c:v>
                </c:pt>
                <c:pt idx="52">
                  <c:v>0.82335488265477264</c:v>
                </c:pt>
                <c:pt idx="53">
                  <c:v>0.81988161735602894</c:v>
                </c:pt>
                <c:pt idx="54">
                  <c:v>0.81643171112041812</c:v>
                </c:pt>
                <c:pt idx="55">
                  <c:v>0.81299338105768726</c:v>
                </c:pt>
                <c:pt idx="56">
                  <c:v>0.80957344884114069</c:v>
                </c:pt>
                <c:pt idx="57">
                  <c:v>0.8061646793627284</c:v>
                </c:pt>
                <c:pt idx="58">
                  <c:v>0.80278009581694032</c:v>
                </c:pt>
                <c:pt idx="59">
                  <c:v>0.7994070884440323</c:v>
                </c:pt>
                <c:pt idx="60">
                  <c:v>0.79605413265629144</c:v>
                </c:pt>
                <c:pt idx="61">
                  <c:v>0.79271564708465059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2BBF-4624-81A2-A8ED37129EAE}"/>
            </c:ext>
          </c:extLst>
        </c:ser>
        <c:ser>
          <c:idx val="15"/>
          <c:order val="1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z図表!$W$34:$W$42</c:f>
              <c:numCache>
                <c:formatCode>General</c:formatCode>
                <c:ptCount val="9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1.3</c:v>
                </c:pt>
                <c:pt idx="8">
                  <c:v>1.5</c:v>
                </c:pt>
              </c:numCache>
            </c:numRef>
          </c:xVal>
          <c:yVal>
            <c:numRef>
              <c:f>z図表!$X$34:$X$42</c:f>
              <c:numCache>
                <c:formatCode>General</c:formatCode>
                <c:ptCount val="9"/>
                <c:pt idx="0">
                  <c:v>0.98899999999999999</c:v>
                </c:pt>
                <c:pt idx="1">
                  <c:v>0.96899999999999997</c:v>
                </c:pt>
                <c:pt idx="2">
                  <c:v>0.94899999999999995</c:v>
                </c:pt>
                <c:pt idx="3">
                  <c:v>0.92900000000000005</c:v>
                </c:pt>
                <c:pt idx="4">
                  <c:v>0.90900000000000003</c:v>
                </c:pt>
                <c:pt idx="5">
                  <c:v>0.89500000000000002</c:v>
                </c:pt>
                <c:pt idx="6">
                  <c:v>0.89</c:v>
                </c:pt>
                <c:pt idx="7">
                  <c:v>0.871</c:v>
                </c:pt>
                <c:pt idx="8">
                  <c:v>0.85299999999999998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2BBF-4624-81A2-A8ED37129EAE}"/>
            </c:ext>
          </c:extLst>
        </c:ser>
        <c:ser>
          <c:idx val="16"/>
          <c:order val="1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z図表!$Y$34:$Y$42</c:f>
              <c:numCache>
                <c:formatCode>General</c:formatCode>
                <c:ptCount val="9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1.3</c:v>
                </c:pt>
                <c:pt idx="8">
                  <c:v>1.5</c:v>
                </c:pt>
              </c:numCache>
            </c:numRef>
          </c:xVal>
          <c:yVal>
            <c:numRef>
              <c:f>z図表!$Z$34:$Z$42</c:f>
              <c:numCache>
                <c:formatCode>General</c:formatCode>
                <c:ptCount val="9"/>
                <c:pt idx="0">
                  <c:v>0.99299999999999999</c:v>
                </c:pt>
                <c:pt idx="1">
                  <c:v>0.97799999999999998</c:v>
                </c:pt>
                <c:pt idx="2">
                  <c:v>0.96399999999999997</c:v>
                </c:pt>
                <c:pt idx="3">
                  <c:v>0.95069999999999999</c:v>
                </c:pt>
                <c:pt idx="4">
                  <c:v>0.93700000000000006</c:v>
                </c:pt>
                <c:pt idx="5">
                  <c:v>0.93400000000000005</c:v>
                </c:pt>
                <c:pt idx="6">
                  <c:v>0.92400000000000004</c:v>
                </c:pt>
                <c:pt idx="7">
                  <c:v>0.91200000000000003</c:v>
                </c:pt>
                <c:pt idx="8">
                  <c:v>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2BBF-4624-81A2-A8ED37129EAE}"/>
            </c:ext>
          </c:extLst>
        </c:ser>
        <c:ser>
          <c:idx val="17"/>
          <c:order val="1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z図表!$AA$34:$AA$42</c:f>
              <c:numCache>
                <c:formatCode>General</c:formatCode>
                <c:ptCount val="9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1.3</c:v>
                </c:pt>
                <c:pt idx="8">
                  <c:v>1.5</c:v>
                </c:pt>
              </c:numCache>
            </c:numRef>
          </c:xVal>
          <c:yVal>
            <c:numRef>
              <c:f>z図表!$AB$34:$AB$42</c:f>
              <c:numCache>
                <c:formatCode>General</c:formatCode>
                <c:ptCount val="9"/>
                <c:pt idx="0">
                  <c:v>0.997</c:v>
                </c:pt>
                <c:pt idx="1">
                  <c:v>0.99099999999999999</c:v>
                </c:pt>
                <c:pt idx="2">
                  <c:v>0.98599999999999999</c:v>
                </c:pt>
                <c:pt idx="3">
                  <c:v>0.98099999999999998</c:v>
                </c:pt>
                <c:pt idx="4">
                  <c:v>0.97699999999999998</c:v>
                </c:pt>
                <c:pt idx="5">
                  <c:v>0.97699999999999998</c:v>
                </c:pt>
                <c:pt idx="6">
                  <c:v>0.97299999999999998</c:v>
                </c:pt>
                <c:pt idx="7">
                  <c:v>0.96970000000000001</c:v>
                </c:pt>
                <c:pt idx="8">
                  <c:v>0.96599999999999997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2BBF-4624-81A2-A8ED37129EAE}"/>
            </c:ext>
          </c:extLst>
        </c:ser>
        <c:ser>
          <c:idx val="18"/>
          <c:order val="18"/>
          <c:marker>
            <c:symbol val="none"/>
          </c:marker>
          <c:dPt>
            <c:idx val="1"/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BBF-4624-81A2-A8ED37129EAE}"/>
              </c:ext>
            </c:extLst>
          </c:dPt>
          <c:xVal>
            <c:numRef>
              <c:f>z図表!$AC$34:$AC$35</c:f>
              <c:numCache>
                <c:formatCode>General</c:formatCode>
                <c:ptCount val="2"/>
                <c:pt idx="0">
                  <c:v>2.5000000000000001E-2</c:v>
                </c:pt>
                <c:pt idx="1">
                  <c:v>2.5000000000000001E-2</c:v>
                </c:pt>
              </c:numCache>
            </c:numRef>
          </c:xVal>
          <c:yVal>
            <c:numRef>
              <c:f>z図表!$AD$34:$AD$35</c:f>
              <c:numCache>
                <c:formatCode>General</c:formatCode>
                <c:ptCount val="2"/>
                <c:pt idx="0">
                  <c:v>0.95799999999999996</c:v>
                </c:pt>
                <c:pt idx="1">
                  <c:v>4.0000000000000001E-3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2BBF-4624-81A2-A8ED37129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70464"/>
        <c:axId val="1"/>
      </c:scatterChart>
      <c:valAx>
        <c:axId val="1556470464"/>
        <c:scaling>
          <c:orientation val="minMax"/>
          <c:max val="1.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 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p</a:t>
                </a:r>
                <a:r>
                  <a:rPr lang="en-US" altLang="ja-JP" sz="1100" b="0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r</a:t>
                </a:r>
                <a:endParaRPr lang="ja-JP" altLang="en-US" sz="1100" b="0" i="0" u="none" strike="noStrike" baseline="-2500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974083584612814"/>
              <c:y val="0.9186056352884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0.1"/>
        <c:minorUnit val="5.000000000000001E-2"/>
      </c:val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圧縮係数　ｚ</a:t>
                </a:r>
              </a:p>
            </c:rich>
          </c:tx>
          <c:layout>
            <c:manualLayout>
              <c:xMode val="edge"/>
              <c:yMode val="edge"/>
              <c:x val="2.3054777151502882E-2"/>
              <c:y val="0.37441894231306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556470464"/>
        <c:crossesAt val="0"/>
        <c:crossBetween val="midCat"/>
        <c:majorUnit val="0.1"/>
        <c:minorUnit val="0.05"/>
      </c:valAx>
      <c:spPr>
        <a:solidFill>
          <a:srgbClr val="FFFFFF"/>
        </a:solidFill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8730828037329"/>
          <c:y val="5.8139600903434889E-2"/>
          <c:w val="0.81036746769790147"/>
          <c:h val="0.81122262330035333"/>
        </c:manualLayout>
      </c:layout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000000"/>
              </a:solidFill>
              <a:prstDash val="dashDot"/>
            </a:ln>
          </c:spPr>
          <c:marker>
            <c:symbol val="none"/>
          </c:marker>
          <c:xVal>
            <c:numRef>
              <c:f>z図表!$A$4:$A$20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z図表!$B$4:$B$20</c:f>
              <c:numCache>
                <c:formatCode>General</c:formatCode>
                <c:ptCount val="17"/>
                <c:pt idx="0">
                  <c:v>0.98499999999999999</c:v>
                </c:pt>
                <c:pt idx="1">
                  <c:v>0.95799999999999996</c:v>
                </c:pt>
                <c:pt idx="2">
                  <c:v>0.94199999999999995</c:v>
                </c:pt>
                <c:pt idx="3">
                  <c:v>0.89800000000000002</c:v>
                </c:pt>
                <c:pt idx="4">
                  <c:v>0.83299999999999996</c:v>
                </c:pt>
                <c:pt idx="5">
                  <c:v>0.78300000000000003</c:v>
                </c:pt>
                <c:pt idx="6">
                  <c:v>0.73</c:v>
                </c:pt>
                <c:pt idx="7">
                  <c:v>0.68</c:v>
                </c:pt>
                <c:pt idx="8">
                  <c:v>0.64100000000000001</c:v>
                </c:pt>
                <c:pt idx="9">
                  <c:v>0.58299999999999996</c:v>
                </c:pt>
                <c:pt idx="10">
                  <c:v>0.51900000000000002</c:v>
                </c:pt>
                <c:pt idx="11">
                  <c:v>0.443</c:v>
                </c:pt>
                <c:pt idx="12">
                  <c:v>0.42</c:v>
                </c:pt>
                <c:pt idx="13">
                  <c:v>0.39</c:v>
                </c:pt>
                <c:pt idx="14">
                  <c:v>0.34499999999999997</c:v>
                </c:pt>
                <c:pt idx="15">
                  <c:v>0.30499999999999999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9B-435B-94E3-11AAF7A714F6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z図表!$A$4:$A$20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z図表!$C$4:$C$20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9B-435B-94E3-11AAF7A714F6}"/>
            </c:ext>
          </c:extLst>
        </c:ser>
        <c:ser>
          <c:idx val="10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z図表!$A$101:$A$172</c:f>
              <c:numCache>
                <c:formatCode>General</c:formatCode>
                <c:ptCount val="7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0.99</c:v>
                </c:pt>
                <c:pt idx="40">
                  <c:v>1</c:v>
                </c:pt>
                <c:pt idx="41">
                  <c:v>1.01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  <c:pt idx="62">
                  <c:v>1.75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</c:numCache>
            </c:numRef>
          </c:xVal>
          <c:yVal>
            <c:numRef>
              <c:f>z図表!$B$101:$B$172</c:f>
              <c:numCache>
                <c:formatCode>General</c:formatCode>
                <c:ptCount val="72"/>
                <c:pt idx="0">
                  <c:v>0.99162323759513415</c:v>
                </c:pt>
                <c:pt idx="1">
                  <c:v>0.98307754140122505</c:v>
                </c:pt>
                <c:pt idx="2">
                  <c:v>0.97437060565648703</c:v>
                </c:pt>
                <c:pt idx="3">
                  <c:v>0.96560992339480645</c:v>
                </c:pt>
                <c:pt idx="4">
                  <c:v>0.9566880015822975</c:v>
                </c:pt>
                <c:pt idx="5">
                  <c:v>0.94762096417404262</c:v>
                </c:pt>
                <c:pt idx="6">
                  <c:v>0.93841956047343111</c:v>
                </c:pt>
                <c:pt idx="7">
                  <c:v>0.9290837904804623</c:v>
                </c:pt>
                <c:pt idx="8">
                  <c:v>0.91957334430742921</c:v>
                </c:pt>
                <c:pt idx="9">
                  <c:v>0.90990165858356775</c:v>
                </c:pt>
                <c:pt idx="10">
                  <c:v>0.90006067133133616</c:v>
                </c:pt>
                <c:pt idx="11">
                  <c:v>0.89004232057319355</c:v>
                </c:pt>
                <c:pt idx="12">
                  <c:v>0.87984391898329228</c:v>
                </c:pt>
                <c:pt idx="13">
                  <c:v>0.86945740458409138</c:v>
                </c:pt>
                <c:pt idx="14">
                  <c:v>0.85884246748788329</c:v>
                </c:pt>
                <c:pt idx="15">
                  <c:v>0.84803404293068108</c:v>
                </c:pt>
                <c:pt idx="16">
                  <c:v>0.83698644637308317</c:v>
                </c:pt>
                <c:pt idx="17">
                  <c:v>0.82565936792738259</c:v>
                </c:pt>
                <c:pt idx="18">
                  <c:v>0.81408774282959229</c:v>
                </c:pt>
                <c:pt idx="19">
                  <c:v>0.80222051188861643</c:v>
                </c:pt>
                <c:pt idx="20">
                  <c:v>0.7900737990595379</c:v>
                </c:pt>
                <c:pt idx="21">
                  <c:v>0.77762073108388496</c:v>
                </c:pt>
                <c:pt idx="22">
                  <c:v>0.76481831074810402</c:v>
                </c:pt>
                <c:pt idx="23">
                  <c:v>0.75156979432169746</c:v>
                </c:pt>
                <c:pt idx="24">
                  <c:v>0.7379396776249969</c:v>
                </c:pt>
                <c:pt idx="25">
                  <c:v>0.72385809018597658</c:v>
                </c:pt>
                <c:pt idx="26">
                  <c:v>0.70927424154612528</c:v>
                </c:pt>
                <c:pt idx="27">
                  <c:v>0.69412121729185006</c:v>
                </c:pt>
                <c:pt idx="28">
                  <c:v>0.678339627521928</c:v>
                </c:pt>
                <c:pt idx="29">
                  <c:v>0.6618319223081085</c:v>
                </c:pt>
                <c:pt idx="30">
                  <c:v>0.64448872748841279</c:v>
                </c:pt>
                <c:pt idx="31">
                  <c:v>0.62617702043340739</c:v>
                </c:pt>
                <c:pt idx="32">
                  <c:v>0.60670734467086873</c:v>
                </c:pt>
                <c:pt idx="33">
                  <c:v>0.58581284874417594</c:v>
                </c:pt>
                <c:pt idx="34">
                  <c:v>0.56310628899875559</c:v>
                </c:pt>
                <c:pt idx="35">
                  <c:v>0.53799188529429665</c:v>
                </c:pt>
                <c:pt idx="36">
                  <c:v>0.50942507407401538</c:v>
                </c:pt>
                <c:pt idx="37">
                  <c:v>0.47528958623328799</c:v>
                </c:pt>
                <c:pt idx="38">
                  <c:v>0.42974532524110687</c:v>
                </c:pt>
                <c:pt idx="39">
                  <c:v>0.37</c:v>
                </c:pt>
                <c:pt idx="40">
                  <c:v>0.29739022754804317</c:v>
                </c:pt>
                <c:pt idx="41">
                  <c:v>0.25</c:v>
                </c:pt>
                <c:pt idx="42">
                  <c:v>0.20955202617579841</c:v>
                </c:pt>
                <c:pt idx="43">
                  <c:v>0.20510315823585601</c:v>
                </c:pt>
                <c:pt idx="44">
                  <c:v>0.20410481668364303</c:v>
                </c:pt>
                <c:pt idx="45">
                  <c:v>0.20452377078321229</c:v>
                </c:pt>
                <c:pt idx="46">
                  <c:v>0.20570135696942965</c:v>
                </c:pt>
                <c:pt idx="47">
                  <c:v>0.20736749899465726</c:v>
                </c:pt>
                <c:pt idx="48">
                  <c:v>0.2093367713754424</c:v>
                </c:pt>
                <c:pt idx="49">
                  <c:v>0.21154629068696196</c:v>
                </c:pt>
                <c:pt idx="50">
                  <c:v>0.21392564899202085</c:v>
                </c:pt>
                <c:pt idx="51">
                  <c:v>0.21643722372875909</c:v>
                </c:pt>
                <c:pt idx="52">
                  <c:v>0.2190527979757817</c:v>
                </c:pt>
                <c:pt idx="53">
                  <c:v>0.22174093002067713</c:v>
                </c:pt>
                <c:pt idx="54">
                  <c:v>0.22450968184098682</c:v>
                </c:pt>
                <c:pt idx="55">
                  <c:v>0.22732358073552844</c:v>
                </c:pt>
                <c:pt idx="56">
                  <c:v>0.23017348979642177</c:v>
                </c:pt>
                <c:pt idx="57">
                  <c:v>0.23307929523493567</c:v>
                </c:pt>
                <c:pt idx="58">
                  <c:v>0.23600068716336292</c:v>
                </c:pt>
                <c:pt idx="59">
                  <c:v>0.23895647686263366</c:v>
                </c:pt>
                <c:pt idx="60">
                  <c:v>0.24195069532151844</c:v>
                </c:pt>
                <c:pt idx="61">
                  <c:v>0.24493900166353957</c:v>
                </c:pt>
                <c:pt idx="62">
                  <c:v>0.28000000000000003</c:v>
                </c:pt>
                <c:pt idx="63">
                  <c:v>0.31</c:v>
                </c:pt>
                <c:pt idx="64">
                  <c:v>0.44400000000000001</c:v>
                </c:pt>
                <c:pt idx="65">
                  <c:v>0.56699999999999995</c:v>
                </c:pt>
                <c:pt idx="66">
                  <c:v>0.68700000000000006</c:v>
                </c:pt>
                <c:pt idx="67">
                  <c:v>0.80459999999999998</c:v>
                </c:pt>
                <c:pt idx="68">
                  <c:v>0.91969999999999996</c:v>
                </c:pt>
                <c:pt idx="69">
                  <c:v>1.03</c:v>
                </c:pt>
                <c:pt idx="70">
                  <c:v>1.1399999999999999</c:v>
                </c:pt>
                <c:pt idx="71">
                  <c:v>1.25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69B-435B-94E3-11AAF7A714F6}"/>
            </c:ext>
          </c:extLst>
        </c:ser>
        <c:ser>
          <c:idx val="2"/>
          <c:order val="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z図表!$C$101:$C$113</c:f>
              <c:numCache>
                <c:formatCode>General</c:formatCode>
                <c:ptCount val="13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z図表!$D$101:$D$113</c:f>
              <c:numCache>
                <c:formatCode>General</c:formatCode>
                <c:ptCount val="13"/>
                <c:pt idx="0">
                  <c:v>0.7</c:v>
                </c:pt>
                <c:pt idx="1">
                  <c:v>0.58499999999999996</c:v>
                </c:pt>
                <c:pt idx="2">
                  <c:v>0.47499999999999998</c:v>
                </c:pt>
                <c:pt idx="3">
                  <c:v>0.41399999999999998</c:v>
                </c:pt>
                <c:pt idx="4">
                  <c:v>0.40100000000000002</c:v>
                </c:pt>
                <c:pt idx="5">
                  <c:v>0.40949999999999998</c:v>
                </c:pt>
                <c:pt idx="6">
                  <c:v>0.42699999999999999</c:v>
                </c:pt>
                <c:pt idx="7">
                  <c:v>0.47399999999999998</c:v>
                </c:pt>
                <c:pt idx="8">
                  <c:v>0.57899999999999996</c:v>
                </c:pt>
                <c:pt idx="9">
                  <c:v>0.68700000000000006</c:v>
                </c:pt>
                <c:pt idx="10">
                  <c:v>0.89900000000000002</c:v>
                </c:pt>
                <c:pt idx="11">
                  <c:v>1.105</c:v>
                </c:pt>
                <c:pt idx="12">
                  <c:v>1.206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69B-435B-94E3-11AAF7A714F6}"/>
            </c:ext>
          </c:extLst>
        </c:ser>
        <c:ser>
          <c:idx val="3"/>
          <c:order val="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z図表!$E$101:$E$110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z図表!$F$101:$F$110</c:f>
              <c:numCache>
                <c:formatCode>General</c:formatCode>
                <c:ptCount val="10"/>
                <c:pt idx="0">
                  <c:v>0.8</c:v>
                </c:pt>
                <c:pt idx="1">
                  <c:v>0.67600000000000005</c:v>
                </c:pt>
                <c:pt idx="2">
                  <c:v>0.58099999999999996</c:v>
                </c:pt>
                <c:pt idx="3">
                  <c:v>0.54400000000000004</c:v>
                </c:pt>
                <c:pt idx="4">
                  <c:v>0.55100000000000005</c:v>
                </c:pt>
                <c:pt idx="5">
                  <c:v>0.57999999999999996</c:v>
                </c:pt>
                <c:pt idx="6">
                  <c:v>0.61799999999999999</c:v>
                </c:pt>
                <c:pt idx="7">
                  <c:v>0.79900000000000004</c:v>
                </c:pt>
                <c:pt idx="8">
                  <c:v>0.98799999999999999</c:v>
                </c:pt>
                <c:pt idx="9">
                  <c:v>1.1739999999999999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69B-435B-94E3-11AAF7A714F6}"/>
            </c:ext>
          </c:extLst>
        </c:ser>
        <c:ser>
          <c:idx val="4"/>
          <c:order val="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z図表!$G$102:$G$111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z図表!$H$102:$H$111</c:f>
              <c:numCache>
                <c:formatCode>General</c:formatCode>
                <c:ptCount val="10"/>
                <c:pt idx="0">
                  <c:v>0.86</c:v>
                </c:pt>
                <c:pt idx="1">
                  <c:v>0.77700000000000002</c:v>
                </c:pt>
                <c:pt idx="2">
                  <c:v>0.71199999999999997</c:v>
                </c:pt>
                <c:pt idx="3">
                  <c:v>0.67</c:v>
                </c:pt>
                <c:pt idx="4">
                  <c:v>0.65400000000000003</c:v>
                </c:pt>
                <c:pt idx="5">
                  <c:v>0.66100000000000003</c:v>
                </c:pt>
                <c:pt idx="6">
                  <c:v>0.68100000000000005</c:v>
                </c:pt>
                <c:pt idx="7">
                  <c:v>0.81899999999999995</c:v>
                </c:pt>
                <c:pt idx="8">
                  <c:v>0.98499999999999999</c:v>
                </c:pt>
                <c:pt idx="9">
                  <c:v>1.1499999999999999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69B-435B-94E3-11AAF7A714F6}"/>
            </c:ext>
          </c:extLst>
        </c:ser>
        <c:ser>
          <c:idx val="5"/>
          <c:order val="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z図表!$I$101:$I$110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z図表!$J$101:$J$110</c:f>
              <c:numCache>
                <c:formatCode>General</c:formatCode>
                <c:ptCount val="10"/>
                <c:pt idx="0">
                  <c:v>0.89500000000000002</c:v>
                </c:pt>
                <c:pt idx="1">
                  <c:v>0.79500000000000004</c:v>
                </c:pt>
                <c:pt idx="2">
                  <c:v>0.745</c:v>
                </c:pt>
                <c:pt idx="3">
                  <c:v>0.74199999999999999</c:v>
                </c:pt>
                <c:pt idx="4">
                  <c:v>0.751</c:v>
                </c:pt>
                <c:pt idx="5">
                  <c:v>0.76800000000000002</c:v>
                </c:pt>
                <c:pt idx="6">
                  <c:v>0.79200000000000004</c:v>
                </c:pt>
                <c:pt idx="7">
                  <c:v>0.85099999999999998</c:v>
                </c:pt>
                <c:pt idx="8">
                  <c:v>0.99299999999999999</c:v>
                </c:pt>
                <c:pt idx="9">
                  <c:v>1.145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69B-435B-94E3-11AAF7A714F6}"/>
            </c:ext>
          </c:extLst>
        </c:ser>
        <c:ser>
          <c:idx val="6"/>
          <c:order val="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z図表!$K$101:$K$108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</c:numCache>
            </c:numRef>
          </c:xVal>
          <c:yVal>
            <c:numRef>
              <c:f>z図表!$L$101:$L$108</c:f>
              <c:numCache>
                <c:formatCode>General</c:formatCode>
                <c:ptCount val="8"/>
                <c:pt idx="0">
                  <c:v>0.93400000000000005</c:v>
                </c:pt>
                <c:pt idx="1">
                  <c:v>0.89200000000000002</c:v>
                </c:pt>
                <c:pt idx="2">
                  <c:v>0.86599999999999999</c:v>
                </c:pt>
                <c:pt idx="3">
                  <c:v>0.86599999999999999</c:v>
                </c:pt>
                <c:pt idx="4">
                  <c:v>0.88800000000000001</c:v>
                </c:pt>
                <c:pt idx="5">
                  <c:v>0.92500000000000004</c:v>
                </c:pt>
                <c:pt idx="6">
                  <c:v>1.028</c:v>
                </c:pt>
                <c:pt idx="7">
                  <c:v>1.1479999999999999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69B-435B-94E3-11AAF7A714F6}"/>
            </c:ext>
          </c:extLst>
        </c:ser>
        <c:ser>
          <c:idx val="7"/>
          <c:order val="8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z図表!$M$101:$M$108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</c:numCache>
            </c:numRef>
          </c:xVal>
          <c:yVal>
            <c:numRef>
              <c:f>z図表!$N$101:$N$108</c:f>
              <c:numCache>
                <c:formatCode>General</c:formatCode>
                <c:ptCount val="8"/>
                <c:pt idx="0">
                  <c:v>0.96599999999999997</c:v>
                </c:pt>
                <c:pt idx="1">
                  <c:v>0.94399999999999995</c:v>
                </c:pt>
                <c:pt idx="2">
                  <c:v>0.93500000000000005</c:v>
                </c:pt>
                <c:pt idx="3">
                  <c:v>0.94099999999999995</c:v>
                </c:pt>
                <c:pt idx="4">
                  <c:v>0.95899999999999996</c:v>
                </c:pt>
                <c:pt idx="5">
                  <c:v>0.98799999999999999</c:v>
                </c:pt>
                <c:pt idx="6">
                  <c:v>1.0669999999999999</c:v>
                </c:pt>
                <c:pt idx="7">
                  <c:v>1.1639999999999999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69B-435B-94E3-11AAF7A714F6}"/>
            </c:ext>
          </c:extLst>
        </c:ser>
        <c:ser>
          <c:idx val="8"/>
          <c:order val="9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z図表!$O$101:$O$107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z図表!$P$101:$P$107</c:f>
              <c:numCache>
                <c:formatCode>General</c:formatCode>
                <c:ptCount val="7"/>
                <c:pt idx="0">
                  <c:v>0.97499999999999998</c:v>
                </c:pt>
                <c:pt idx="1">
                  <c:v>0.97499999999999998</c:v>
                </c:pt>
                <c:pt idx="2">
                  <c:v>0.97699999999999998</c:v>
                </c:pt>
                <c:pt idx="3">
                  <c:v>0.98699999999999999</c:v>
                </c:pt>
                <c:pt idx="4">
                  <c:v>1.0329999999999999</c:v>
                </c:pt>
                <c:pt idx="5">
                  <c:v>1.1000000000000001</c:v>
                </c:pt>
                <c:pt idx="6">
                  <c:v>1.18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69B-435B-94E3-11AAF7A714F6}"/>
            </c:ext>
          </c:extLst>
        </c:ser>
        <c:ser>
          <c:idx val="9"/>
          <c:order val="10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z図表!$Q$101:$Q$106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z図表!$R$101:$R$106</c:f>
              <c:numCache>
                <c:formatCode>General</c:formatCode>
                <c:ptCount val="6"/>
                <c:pt idx="0">
                  <c:v>1.01</c:v>
                </c:pt>
                <c:pt idx="1">
                  <c:v>1.0329999999999999</c:v>
                </c:pt>
                <c:pt idx="2">
                  <c:v>1.07</c:v>
                </c:pt>
                <c:pt idx="3">
                  <c:v>1.1160000000000001</c:v>
                </c:pt>
                <c:pt idx="4">
                  <c:v>1.1619999999999999</c:v>
                </c:pt>
                <c:pt idx="5">
                  <c:v>1.208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69B-435B-94E3-11AAF7A714F6}"/>
            </c:ext>
          </c:extLst>
        </c:ser>
        <c:ser>
          <c:idx val="11"/>
          <c:order val="11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z図表!$S$101:$S$106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z図表!$T$101:$T$106</c:f>
              <c:numCache>
                <c:formatCode>General</c:formatCode>
                <c:ptCount val="6"/>
                <c:pt idx="0">
                  <c:v>1.0109999999999999</c:v>
                </c:pt>
                <c:pt idx="1">
                  <c:v>1.022</c:v>
                </c:pt>
                <c:pt idx="2">
                  <c:v>1.0449999999999999</c:v>
                </c:pt>
                <c:pt idx="3">
                  <c:v>1.0689</c:v>
                </c:pt>
                <c:pt idx="4">
                  <c:v>1.0927</c:v>
                </c:pt>
                <c:pt idx="5">
                  <c:v>1.117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69B-435B-94E3-11AAF7A71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70880"/>
        <c:axId val="1"/>
      </c:scatterChart>
      <c:valAx>
        <c:axId val="1556470880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　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p</a:t>
                </a:r>
                <a:r>
                  <a:rPr lang="en-US" altLang="ja-JP" sz="1100" b="0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r</a:t>
                </a:r>
                <a:endParaRPr lang="ja-JP" altLang="en-US" sz="1100" b="0" i="0" u="none" strike="noStrike" baseline="-2500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687339854489684"/>
              <c:y val="0.94394223233944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.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圧縮係数　ｚ</a:t>
                </a:r>
              </a:p>
            </c:rich>
          </c:tx>
          <c:layout>
            <c:manualLayout>
              <c:xMode val="edge"/>
              <c:yMode val="edge"/>
              <c:x val="1.1571000180796876E-4"/>
              <c:y val="0.371251757037479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556470880"/>
        <c:crossesAt val="0"/>
        <c:crossBetween val="midCat"/>
        <c:majorUnit val="0.1"/>
        <c:minorUnit val="0.05"/>
      </c:valAx>
      <c:spPr>
        <a:solidFill>
          <a:srgbClr val="FFFFFF"/>
        </a:solidFill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8730828037329"/>
          <c:y val="5.8139600903434889E-2"/>
          <c:w val="0.81036746769790147"/>
          <c:h val="0.81122262330035333"/>
        </c:manualLayout>
      </c:layout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000000"/>
              </a:solidFill>
              <a:prstDash val="dashDot"/>
            </a:ln>
          </c:spPr>
          <c:marker>
            <c:symbol val="none"/>
          </c:marker>
          <c:xVal>
            <c:numRef>
              <c:f>z図表!$A$4:$A$20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z図表!$B$4:$B$20</c:f>
              <c:numCache>
                <c:formatCode>General</c:formatCode>
                <c:ptCount val="17"/>
                <c:pt idx="0">
                  <c:v>0.98499999999999999</c:v>
                </c:pt>
                <c:pt idx="1">
                  <c:v>0.95799999999999996</c:v>
                </c:pt>
                <c:pt idx="2">
                  <c:v>0.94199999999999995</c:v>
                </c:pt>
                <c:pt idx="3">
                  <c:v>0.89800000000000002</c:v>
                </c:pt>
                <c:pt idx="4">
                  <c:v>0.83299999999999996</c:v>
                </c:pt>
                <c:pt idx="5">
                  <c:v>0.78300000000000003</c:v>
                </c:pt>
                <c:pt idx="6">
                  <c:v>0.73</c:v>
                </c:pt>
                <c:pt idx="7">
                  <c:v>0.68</c:v>
                </c:pt>
                <c:pt idx="8">
                  <c:v>0.64100000000000001</c:v>
                </c:pt>
                <c:pt idx="9">
                  <c:v>0.58299999999999996</c:v>
                </c:pt>
                <c:pt idx="10">
                  <c:v>0.51900000000000002</c:v>
                </c:pt>
                <c:pt idx="11">
                  <c:v>0.443</c:v>
                </c:pt>
                <c:pt idx="12">
                  <c:v>0.42</c:v>
                </c:pt>
                <c:pt idx="13">
                  <c:v>0.39</c:v>
                </c:pt>
                <c:pt idx="14">
                  <c:v>0.34499999999999997</c:v>
                </c:pt>
                <c:pt idx="15">
                  <c:v>0.30499999999999999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84-43E7-B414-B8419EE074C6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z図表!$A$4:$A$20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z図表!$C$4:$C$20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84-43E7-B414-B8419EE074C6}"/>
            </c:ext>
          </c:extLst>
        </c:ser>
        <c:ser>
          <c:idx val="10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z図表!$A$177:$A$183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</c:numCache>
            </c:numRef>
          </c:xVal>
          <c:yVal>
            <c:numRef>
              <c:f>z図表!$B$177:$B$183</c:f>
              <c:numCache>
                <c:formatCode>General</c:formatCode>
                <c:ptCount val="7"/>
                <c:pt idx="0">
                  <c:v>1.03</c:v>
                </c:pt>
                <c:pt idx="1">
                  <c:v>1.1399999999999999</c:v>
                </c:pt>
                <c:pt idx="2">
                  <c:v>1.25</c:v>
                </c:pt>
                <c:pt idx="3">
                  <c:v>1.885</c:v>
                </c:pt>
                <c:pt idx="4">
                  <c:v>2.29</c:v>
                </c:pt>
                <c:pt idx="5">
                  <c:v>2.68</c:v>
                </c:pt>
                <c:pt idx="6">
                  <c:v>3.06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84-43E7-B414-B8419EE074C6}"/>
            </c:ext>
          </c:extLst>
        </c:ser>
        <c:ser>
          <c:idx val="2"/>
          <c:order val="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z図表!$C$177:$C$181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z図表!$D$177:$D$181</c:f>
              <c:numCache>
                <c:formatCode>General</c:formatCode>
                <c:ptCount val="5"/>
                <c:pt idx="0">
                  <c:v>0.98799999999999999</c:v>
                </c:pt>
                <c:pt idx="1">
                  <c:v>1.1739999999999999</c:v>
                </c:pt>
                <c:pt idx="2">
                  <c:v>1.6240000000000001</c:v>
                </c:pt>
                <c:pt idx="3">
                  <c:v>2.0550000000000002</c:v>
                </c:pt>
                <c:pt idx="4">
                  <c:v>2.7149999999999999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84-43E7-B414-B8419EE074C6}"/>
            </c:ext>
          </c:extLst>
        </c:ser>
        <c:ser>
          <c:idx val="3"/>
          <c:order val="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z図表!$E$177:$E$181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z図表!$F$177:$F$181</c:f>
              <c:numCache>
                <c:formatCode>General</c:formatCode>
                <c:ptCount val="5"/>
                <c:pt idx="0">
                  <c:v>0.99299999999999999</c:v>
                </c:pt>
                <c:pt idx="1">
                  <c:v>1.145</c:v>
                </c:pt>
                <c:pt idx="2">
                  <c:v>1.5269999999999999</c:v>
                </c:pt>
                <c:pt idx="3">
                  <c:v>1.899</c:v>
                </c:pt>
                <c:pt idx="4">
                  <c:v>2.4700000000000002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D84-43E7-B414-B8419EE074C6}"/>
            </c:ext>
          </c:extLst>
        </c:ser>
        <c:ser>
          <c:idx val="4"/>
          <c:order val="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z図表!$G$177:$G$181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z図表!$H$177:$H$181</c:f>
              <c:numCache>
                <c:formatCode>General</c:formatCode>
                <c:ptCount val="5"/>
                <c:pt idx="0">
                  <c:v>1.028</c:v>
                </c:pt>
                <c:pt idx="1">
                  <c:v>1.1479999999999999</c:v>
                </c:pt>
                <c:pt idx="2">
                  <c:v>1.47</c:v>
                </c:pt>
                <c:pt idx="3">
                  <c:v>1.79</c:v>
                </c:pt>
                <c:pt idx="4">
                  <c:v>2.2999999999999998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D84-43E7-B414-B8419EE074C6}"/>
            </c:ext>
          </c:extLst>
        </c:ser>
        <c:ser>
          <c:idx val="5"/>
          <c:order val="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z図表!$I$177:$I$181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z図表!$J$177:$J$181</c:f>
              <c:numCache>
                <c:formatCode>General</c:formatCode>
                <c:ptCount val="5"/>
                <c:pt idx="0">
                  <c:v>1.0669999999999999</c:v>
                </c:pt>
                <c:pt idx="1">
                  <c:v>1.1639999999999999</c:v>
                </c:pt>
                <c:pt idx="2">
                  <c:v>1.4359999999999999</c:v>
                </c:pt>
                <c:pt idx="3">
                  <c:v>1.7190000000000001</c:v>
                </c:pt>
                <c:pt idx="4">
                  <c:v>2.1659999999999999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D84-43E7-B414-B8419EE074C6}"/>
            </c:ext>
          </c:extLst>
        </c:ser>
        <c:ser>
          <c:idx val="6"/>
          <c:order val="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z図表!$K$177:$K$181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z図表!$L$177:$L$181</c:f>
              <c:numCache>
                <c:formatCode>General</c:formatCode>
                <c:ptCount val="5"/>
                <c:pt idx="0">
                  <c:v>1.1000000000000001</c:v>
                </c:pt>
                <c:pt idx="1">
                  <c:v>1.18</c:v>
                </c:pt>
                <c:pt idx="2">
                  <c:v>1.4159999999999999</c:v>
                </c:pt>
                <c:pt idx="3">
                  <c:v>1.665</c:v>
                </c:pt>
                <c:pt idx="4">
                  <c:v>2.0659999999999998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D84-43E7-B414-B8419EE074C6}"/>
            </c:ext>
          </c:extLst>
        </c:ser>
        <c:ser>
          <c:idx val="7"/>
          <c:order val="8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z図表!$M$177:$M$181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z図表!$N$177:$N$181</c:f>
              <c:numCache>
                <c:formatCode>General</c:formatCode>
                <c:ptCount val="5"/>
                <c:pt idx="0">
                  <c:v>1.1639999999999999</c:v>
                </c:pt>
                <c:pt idx="1">
                  <c:v>1.22</c:v>
                </c:pt>
                <c:pt idx="2">
                  <c:v>1.371</c:v>
                </c:pt>
                <c:pt idx="3">
                  <c:v>1.5289999999999999</c:v>
                </c:pt>
                <c:pt idx="4">
                  <c:v>1.788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D84-43E7-B414-B8419EE074C6}"/>
            </c:ext>
          </c:extLst>
        </c:ser>
        <c:ser>
          <c:idx val="8"/>
          <c:order val="9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z図表!$O$177:$O$181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z図表!$P$177:$P$181</c:f>
              <c:numCache>
                <c:formatCode>General</c:formatCode>
                <c:ptCount val="5"/>
                <c:pt idx="0">
                  <c:v>1.1619999999999999</c:v>
                </c:pt>
                <c:pt idx="1">
                  <c:v>1.208</c:v>
                </c:pt>
                <c:pt idx="2">
                  <c:v>1.33</c:v>
                </c:pt>
                <c:pt idx="3">
                  <c:v>1.45</c:v>
                </c:pt>
                <c:pt idx="4">
                  <c:v>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D84-43E7-B414-B8419EE074C6}"/>
            </c:ext>
          </c:extLst>
        </c:ser>
        <c:ser>
          <c:idx val="9"/>
          <c:order val="10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z図表!$Q$177:$Q$181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z図表!$R$177:$R$181</c:f>
              <c:numCache>
                <c:formatCode>General</c:formatCode>
                <c:ptCount val="5"/>
                <c:pt idx="0">
                  <c:v>1.1339999999999999</c:v>
                </c:pt>
                <c:pt idx="1">
                  <c:v>1.17</c:v>
                </c:pt>
                <c:pt idx="2">
                  <c:v>1.26</c:v>
                </c:pt>
                <c:pt idx="3">
                  <c:v>1.35</c:v>
                </c:pt>
                <c:pt idx="4">
                  <c:v>1.49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D84-43E7-B414-B8419EE074C6}"/>
            </c:ext>
          </c:extLst>
        </c:ser>
        <c:ser>
          <c:idx val="11"/>
          <c:order val="11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z図表!$S$177:$S$181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z図表!$T$177:$T$181</c:f>
              <c:numCache>
                <c:formatCode>General</c:formatCode>
                <c:ptCount val="5"/>
                <c:pt idx="0">
                  <c:v>1.1100000000000001</c:v>
                </c:pt>
                <c:pt idx="1">
                  <c:v>1.139</c:v>
                </c:pt>
                <c:pt idx="2">
                  <c:v>1.212</c:v>
                </c:pt>
                <c:pt idx="3">
                  <c:v>1.284</c:v>
                </c:pt>
                <c:pt idx="4">
                  <c:v>1.3979999999999999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D84-43E7-B414-B8419EE074C6}"/>
            </c:ext>
          </c:extLst>
        </c:ser>
        <c:ser>
          <c:idx val="12"/>
          <c:order val="12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z図表!$U$177:$U$181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z図表!$V$177:$V$181</c:f>
              <c:numCache>
                <c:formatCode>General</c:formatCode>
                <c:ptCount val="5"/>
                <c:pt idx="0">
                  <c:v>1.093</c:v>
                </c:pt>
                <c:pt idx="1">
                  <c:v>1.117</c:v>
                </c:pt>
                <c:pt idx="2">
                  <c:v>1.177</c:v>
                </c:pt>
                <c:pt idx="3">
                  <c:v>1.238</c:v>
                </c:pt>
                <c:pt idx="4">
                  <c:v>1.333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D84-43E7-B414-B8419EE074C6}"/>
            </c:ext>
          </c:extLst>
        </c:ser>
        <c:ser>
          <c:idx val="13"/>
          <c:order val="1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z図表!$W$177:$W$181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z図表!$X$177:$X$181</c:f>
              <c:numCache>
                <c:formatCode>General</c:formatCode>
                <c:ptCount val="5"/>
                <c:pt idx="0">
                  <c:v>1.0660000000000001</c:v>
                </c:pt>
                <c:pt idx="1">
                  <c:v>1.083</c:v>
                </c:pt>
                <c:pt idx="2">
                  <c:v>1.125</c:v>
                </c:pt>
                <c:pt idx="3">
                  <c:v>1.1679999999999999</c:v>
                </c:pt>
                <c:pt idx="4">
                  <c:v>1.236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D84-43E7-B414-B8419EE07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26592"/>
        <c:axId val="1"/>
      </c:scatterChart>
      <c:valAx>
        <c:axId val="1556426592"/>
        <c:scaling>
          <c:orientation val="minMax"/>
          <c:max val="28"/>
          <c:min val="8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　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p</a:t>
                </a:r>
                <a:r>
                  <a:rPr lang="en-US" altLang="ja-JP" sz="1100" b="0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r</a:t>
                </a:r>
                <a:endParaRPr lang="ja-JP" altLang="en-US" sz="1100" b="0" i="0" u="none" strike="noStrike" baseline="-2500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687339854489684"/>
              <c:y val="0.94394223233944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3"/>
          <c:min val="0.8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圧縮係数　</a:t>
                </a:r>
                <a:r>
                  <a:rPr lang="ja-JP" alt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ｚ</a:t>
                </a:r>
              </a:p>
            </c:rich>
          </c:tx>
          <c:layout>
            <c:manualLayout>
              <c:xMode val="edge"/>
              <c:yMode val="edge"/>
              <c:x val="9.6168976502640259E-3"/>
              <c:y val="0.380730430023261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556426592"/>
        <c:crossesAt val="0"/>
        <c:crossBetween val="midCat"/>
        <c:majorUnit val="0.2"/>
        <c:minorUnit val="0.1"/>
      </c:valAx>
      <c:spPr>
        <a:solidFill>
          <a:srgbClr val="FFFFFF"/>
        </a:solidFill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09973904150721"/>
          <c:y val="5.8139600903434889E-2"/>
          <c:w val="0.82555503756722026"/>
          <c:h val="0.7463729157043019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z図表!$A$4:$A$20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z図表!$B$4:$B$20</c:f>
              <c:numCache>
                <c:formatCode>General</c:formatCode>
                <c:ptCount val="17"/>
                <c:pt idx="0">
                  <c:v>0.98499999999999999</c:v>
                </c:pt>
                <c:pt idx="1">
                  <c:v>0.95799999999999996</c:v>
                </c:pt>
                <c:pt idx="2">
                  <c:v>0.94199999999999995</c:v>
                </c:pt>
                <c:pt idx="3">
                  <c:v>0.89800000000000002</c:v>
                </c:pt>
                <c:pt idx="4">
                  <c:v>0.83299999999999996</c:v>
                </c:pt>
                <c:pt idx="5">
                  <c:v>0.78300000000000003</c:v>
                </c:pt>
                <c:pt idx="6">
                  <c:v>0.73</c:v>
                </c:pt>
                <c:pt idx="7">
                  <c:v>0.68</c:v>
                </c:pt>
                <c:pt idx="8">
                  <c:v>0.64100000000000001</c:v>
                </c:pt>
                <c:pt idx="9">
                  <c:v>0.58299999999999996</c:v>
                </c:pt>
                <c:pt idx="10">
                  <c:v>0.51900000000000002</c:v>
                </c:pt>
                <c:pt idx="11">
                  <c:v>0.443</c:v>
                </c:pt>
                <c:pt idx="12">
                  <c:v>0.42</c:v>
                </c:pt>
                <c:pt idx="13">
                  <c:v>0.39</c:v>
                </c:pt>
                <c:pt idx="14">
                  <c:v>0.34499999999999997</c:v>
                </c:pt>
                <c:pt idx="15">
                  <c:v>0.30499999999999999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1B-4FD8-9FC5-2C261F363A40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z図表!$A$4:$A$20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z図表!$C$4:$C$20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1B-4FD8-9FC5-2C261F363A40}"/>
            </c:ext>
          </c:extLst>
        </c:ser>
        <c:ser>
          <c:idx val="10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z図表!$A$101:$A$172</c:f>
              <c:numCache>
                <c:formatCode>General</c:formatCode>
                <c:ptCount val="7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0.99</c:v>
                </c:pt>
                <c:pt idx="40">
                  <c:v>1</c:v>
                </c:pt>
                <c:pt idx="41">
                  <c:v>1.01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  <c:pt idx="62">
                  <c:v>1.75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</c:numCache>
            </c:numRef>
          </c:xVal>
          <c:yVal>
            <c:numRef>
              <c:f>z図表!$B$101:$B$172</c:f>
              <c:numCache>
                <c:formatCode>General</c:formatCode>
                <c:ptCount val="72"/>
                <c:pt idx="0">
                  <c:v>0.99162323759513415</c:v>
                </c:pt>
                <c:pt idx="1">
                  <c:v>0.98307754140122505</c:v>
                </c:pt>
                <c:pt idx="2">
                  <c:v>0.97437060565648703</c:v>
                </c:pt>
                <c:pt idx="3">
                  <c:v>0.96560992339480645</c:v>
                </c:pt>
                <c:pt idx="4">
                  <c:v>0.9566880015822975</c:v>
                </c:pt>
                <c:pt idx="5">
                  <c:v>0.94762096417404262</c:v>
                </c:pt>
                <c:pt idx="6">
                  <c:v>0.93841956047343111</c:v>
                </c:pt>
                <c:pt idx="7">
                  <c:v>0.9290837904804623</c:v>
                </c:pt>
                <c:pt idx="8">
                  <c:v>0.91957334430742921</c:v>
                </c:pt>
                <c:pt idx="9">
                  <c:v>0.90990165858356775</c:v>
                </c:pt>
                <c:pt idx="10">
                  <c:v>0.90006067133133616</c:v>
                </c:pt>
                <c:pt idx="11">
                  <c:v>0.89004232057319355</c:v>
                </c:pt>
                <c:pt idx="12">
                  <c:v>0.87984391898329228</c:v>
                </c:pt>
                <c:pt idx="13">
                  <c:v>0.86945740458409138</c:v>
                </c:pt>
                <c:pt idx="14">
                  <c:v>0.85884246748788329</c:v>
                </c:pt>
                <c:pt idx="15">
                  <c:v>0.84803404293068108</c:v>
                </c:pt>
                <c:pt idx="16">
                  <c:v>0.83698644637308317</c:v>
                </c:pt>
                <c:pt idx="17">
                  <c:v>0.82565936792738259</c:v>
                </c:pt>
                <c:pt idx="18">
                  <c:v>0.81408774282959229</c:v>
                </c:pt>
                <c:pt idx="19">
                  <c:v>0.80222051188861643</c:v>
                </c:pt>
                <c:pt idx="20">
                  <c:v>0.7900737990595379</c:v>
                </c:pt>
                <c:pt idx="21">
                  <c:v>0.77762073108388496</c:v>
                </c:pt>
                <c:pt idx="22">
                  <c:v>0.76481831074810402</c:v>
                </c:pt>
                <c:pt idx="23">
                  <c:v>0.75156979432169746</c:v>
                </c:pt>
                <c:pt idx="24">
                  <c:v>0.7379396776249969</c:v>
                </c:pt>
                <c:pt idx="25">
                  <c:v>0.72385809018597658</c:v>
                </c:pt>
                <c:pt idx="26">
                  <c:v>0.70927424154612528</c:v>
                </c:pt>
                <c:pt idx="27">
                  <c:v>0.69412121729185006</c:v>
                </c:pt>
                <c:pt idx="28">
                  <c:v>0.678339627521928</c:v>
                </c:pt>
                <c:pt idx="29">
                  <c:v>0.6618319223081085</c:v>
                </c:pt>
                <c:pt idx="30">
                  <c:v>0.64448872748841279</c:v>
                </c:pt>
                <c:pt idx="31">
                  <c:v>0.62617702043340739</c:v>
                </c:pt>
                <c:pt idx="32">
                  <c:v>0.60670734467086873</c:v>
                </c:pt>
                <c:pt idx="33">
                  <c:v>0.58581284874417594</c:v>
                </c:pt>
                <c:pt idx="34">
                  <c:v>0.56310628899875559</c:v>
                </c:pt>
                <c:pt idx="35">
                  <c:v>0.53799188529429665</c:v>
                </c:pt>
                <c:pt idx="36">
                  <c:v>0.50942507407401538</c:v>
                </c:pt>
                <c:pt idx="37">
                  <c:v>0.47528958623328799</c:v>
                </c:pt>
                <c:pt idx="38">
                  <c:v>0.42974532524110687</c:v>
                </c:pt>
                <c:pt idx="39">
                  <c:v>0.37</c:v>
                </c:pt>
                <c:pt idx="40">
                  <c:v>0.29739022754804317</c:v>
                </c:pt>
                <c:pt idx="41">
                  <c:v>0.25</c:v>
                </c:pt>
                <c:pt idx="42">
                  <c:v>0.20955202617579841</c:v>
                </c:pt>
                <c:pt idx="43">
                  <c:v>0.20510315823585601</c:v>
                </c:pt>
                <c:pt idx="44">
                  <c:v>0.20410481668364303</c:v>
                </c:pt>
                <c:pt idx="45">
                  <c:v>0.20452377078321229</c:v>
                </c:pt>
                <c:pt idx="46">
                  <c:v>0.20570135696942965</c:v>
                </c:pt>
                <c:pt idx="47">
                  <c:v>0.20736749899465726</c:v>
                </c:pt>
                <c:pt idx="48">
                  <c:v>0.2093367713754424</c:v>
                </c:pt>
                <c:pt idx="49">
                  <c:v>0.21154629068696196</c:v>
                </c:pt>
                <c:pt idx="50">
                  <c:v>0.21392564899202085</c:v>
                </c:pt>
                <c:pt idx="51">
                  <c:v>0.21643722372875909</c:v>
                </c:pt>
                <c:pt idx="52">
                  <c:v>0.2190527979757817</c:v>
                </c:pt>
                <c:pt idx="53">
                  <c:v>0.22174093002067713</c:v>
                </c:pt>
                <c:pt idx="54">
                  <c:v>0.22450968184098682</c:v>
                </c:pt>
                <c:pt idx="55">
                  <c:v>0.22732358073552844</c:v>
                </c:pt>
                <c:pt idx="56">
                  <c:v>0.23017348979642177</c:v>
                </c:pt>
                <c:pt idx="57">
                  <c:v>0.23307929523493567</c:v>
                </c:pt>
                <c:pt idx="58">
                  <c:v>0.23600068716336292</c:v>
                </c:pt>
                <c:pt idx="59">
                  <c:v>0.23895647686263366</c:v>
                </c:pt>
                <c:pt idx="60">
                  <c:v>0.24195069532151844</c:v>
                </c:pt>
                <c:pt idx="61">
                  <c:v>0.24493900166353957</c:v>
                </c:pt>
                <c:pt idx="62">
                  <c:v>0.28000000000000003</c:v>
                </c:pt>
                <c:pt idx="63">
                  <c:v>0.31</c:v>
                </c:pt>
                <c:pt idx="64">
                  <c:v>0.44400000000000001</c:v>
                </c:pt>
                <c:pt idx="65">
                  <c:v>0.56699999999999995</c:v>
                </c:pt>
                <c:pt idx="66">
                  <c:v>0.68700000000000006</c:v>
                </c:pt>
                <c:pt idx="67">
                  <c:v>0.80459999999999998</c:v>
                </c:pt>
                <c:pt idx="68">
                  <c:v>0.91969999999999996</c:v>
                </c:pt>
                <c:pt idx="69">
                  <c:v>1.03</c:v>
                </c:pt>
                <c:pt idx="70">
                  <c:v>1.1399999999999999</c:v>
                </c:pt>
                <c:pt idx="71">
                  <c:v>1.25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1B-4FD8-9FC5-2C261F363A40}"/>
            </c:ext>
          </c:extLst>
        </c:ser>
        <c:ser>
          <c:idx val="2"/>
          <c:order val="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z図表!$C$101:$C$113</c:f>
              <c:numCache>
                <c:formatCode>General</c:formatCode>
                <c:ptCount val="13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z図表!$D$101:$D$113</c:f>
              <c:numCache>
                <c:formatCode>General</c:formatCode>
                <c:ptCount val="13"/>
                <c:pt idx="0">
                  <c:v>0.7</c:v>
                </c:pt>
                <c:pt idx="1">
                  <c:v>0.58499999999999996</c:v>
                </c:pt>
                <c:pt idx="2">
                  <c:v>0.47499999999999998</c:v>
                </c:pt>
                <c:pt idx="3">
                  <c:v>0.41399999999999998</c:v>
                </c:pt>
                <c:pt idx="4">
                  <c:v>0.40100000000000002</c:v>
                </c:pt>
                <c:pt idx="5">
                  <c:v>0.40949999999999998</c:v>
                </c:pt>
                <c:pt idx="6">
                  <c:v>0.42699999999999999</c:v>
                </c:pt>
                <c:pt idx="7">
                  <c:v>0.47399999999999998</c:v>
                </c:pt>
                <c:pt idx="8">
                  <c:v>0.57899999999999996</c:v>
                </c:pt>
                <c:pt idx="9">
                  <c:v>0.68700000000000006</c:v>
                </c:pt>
                <c:pt idx="10">
                  <c:v>0.89900000000000002</c:v>
                </c:pt>
                <c:pt idx="11">
                  <c:v>1.105</c:v>
                </c:pt>
                <c:pt idx="12">
                  <c:v>1.206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E1B-4FD8-9FC5-2C261F363A40}"/>
            </c:ext>
          </c:extLst>
        </c:ser>
        <c:ser>
          <c:idx val="3"/>
          <c:order val="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z図表!$E$101:$E$110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z図表!$F$101:$F$110</c:f>
              <c:numCache>
                <c:formatCode>General</c:formatCode>
                <c:ptCount val="10"/>
                <c:pt idx="0">
                  <c:v>0.8</c:v>
                </c:pt>
                <c:pt idx="1">
                  <c:v>0.67600000000000005</c:v>
                </c:pt>
                <c:pt idx="2">
                  <c:v>0.58099999999999996</c:v>
                </c:pt>
                <c:pt idx="3">
                  <c:v>0.54400000000000004</c:v>
                </c:pt>
                <c:pt idx="4">
                  <c:v>0.55100000000000005</c:v>
                </c:pt>
                <c:pt idx="5">
                  <c:v>0.57999999999999996</c:v>
                </c:pt>
                <c:pt idx="6">
                  <c:v>0.61799999999999999</c:v>
                </c:pt>
                <c:pt idx="7">
                  <c:v>0.79900000000000004</c:v>
                </c:pt>
                <c:pt idx="8">
                  <c:v>0.98799999999999999</c:v>
                </c:pt>
                <c:pt idx="9">
                  <c:v>1.1739999999999999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E1B-4FD8-9FC5-2C261F363A40}"/>
            </c:ext>
          </c:extLst>
        </c:ser>
        <c:ser>
          <c:idx val="4"/>
          <c:order val="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z図表!$G$102:$G$111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z図表!$H$102:$H$111</c:f>
              <c:numCache>
                <c:formatCode>General</c:formatCode>
                <c:ptCount val="10"/>
                <c:pt idx="0">
                  <c:v>0.86</c:v>
                </c:pt>
                <c:pt idx="1">
                  <c:v>0.77700000000000002</c:v>
                </c:pt>
                <c:pt idx="2">
                  <c:v>0.71199999999999997</c:v>
                </c:pt>
                <c:pt idx="3">
                  <c:v>0.67</c:v>
                </c:pt>
                <c:pt idx="4">
                  <c:v>0.65400000000000003</c:v>
                </c:pt>
                <c:pt idx="5">
                  <c:v>0.66100000000000003</c:v>
                </c:pt>
                <c:pt idx="6">
                  <c:v>0.68100000000000005</c:v>
                </c:pt>
                <c:pt idx="7">
                  <c:v>0.81899999999999995</c:v>
                </c:pt>
                <c:pt idx="8">
                  <c:v>0.98499999999999999</c:v>
                </c:pt>
                <c:pt idx="9">
                  <c:v>1.1499999999999999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E1B-4FD8-9FC5-2C261F363A40}"/>
            </c:ext>
          </c:extLst>
        </c:ser>
        <c:ser>
          <c:idx val="5"/>
          <c:order val="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z図表!$I$101:$I$110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z図表!$J$101:$J$110</c:f>
              <c:numCache>
                <c:formatCode>General</c:formatCode>
                <c:ptCount val="10"/>
                <c:pt idx="0">
                  <c:v>0.89500000000000002</c:v>
                </c:pt>
                <c:pt idx="1">
                  <c:v>0.79500000000000004</c:v>
                </c:pt>
                <c:pt idx="2">
                  <c:v>0.745</c:v>
                </c:pt>
                <c:pt idx="3">
                  <c:v>0.74199999999999999</c:v>
                </c:pt>
                <c:pt idx="4">
                  <c:v>0.751</c:v>
                </c:pt>
                <c:pt idx="5">
                  <c:v>0.76800000000000002</c:v>
                </c:pt>
                <c:pt idx="6">
                  <c:v>0.79200000000000004</c:v>
                </c:pt>
                <c:pt idx="7">
                  <c:v>0.85099999999999998</c:v>
                </c:pt>
                <c:pt idx="8">
                  <c:v>0.99299999999999999</c:v>
                </c:pt>
                <c:pt idx="9">
                  <c:v>1.145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E1B-4FD8-9FC5-2C261F363A40}"/>
            </c:ext>
          </c:extLst>
        </c:ser>
        <c:ser>
          <c:idx val="6"/>
          <c:order val="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z図表!$K$101:$K$108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</c:numCache>
            </c:numRef>
          </c:xVal>
          <c:yVal>
            <c:numRef>
              <c:f>z図表!$L$101:$L$108</c:f>
              <c:numCache>
                <c:formatCode>General</c:formatCode>
                <c:ptCount val="8"/>
                <c:pt idx="0">
                  <c:v>0.93400000000000005</c:v>
                </c:pt>
                <c:pt idx="1">
                  <c:v>0.89200000000000002</c:v>
                </c:pt>
                <c:pt idx="2">
                  <c:v>0.86599999999999999</c:v>
                </c:pt>
                <c:pt idx="3">
                  <c:v>0.86599999999999999</c:v>
                </c:pt>
                <c:pt idx="4">
                  <c:v>0.88800000000000001</c:v>
                </c:pt>
                <c:pt idx="5">
                  <c:v>0.92500000000000004</c:v>
                </c:pt>
                <c:pt idx="6">
                  <c:v>1.028</c:v>
                </c:pt>
                <c:pt idx="7">
                  <c:v>1.1479999999999999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E1B-4FD8-9FC5-2C261F363A40}"/>
            </c:ext>
          </c:extLst>
        </c:ser>
        <c:ser>
          <c:idx val="8"/>
          <c:order val="8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z図表!$O$101:$O$107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z図表!$P$101:$P$107</c:f>
              <c:numCache>
                <c:formatCode>General</c:formatCode>
                <c:ptCount val="7"/>
                <c:pt idx="0">
                  <c:v>0.97499999999999998</c:v>
                </c:pt>
                <c:pt idx="1">
                  <c:v>0.97499999999999998</c:v>
                </c:pt>
                <c:pt idx="2">
                  <c:v>0.97699999999999998</c:v>
                </c:pt>
                <c:pt idx="3">
                  <c:v>0.98699999999999999</c:v>
                </c:pt>
                <c:pt idx="4">
                  <c:v>1.0329999999999999</c:v>
                </c:pt>
                <c:pt idx="5">
                  <c:v>1.1000000000000001</c:v>
                </c:pt>
                <c:pt idx="6">
                  <c:v>1.18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E1B-4FD8-9FC5-2C261F363A40}"/>
            </c:ext>
          </c:extLst>
        </c:ser>
        <c:ser>
          <c:idx val="9"/>
          <c:order val="9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z図表!$Q$101:$Q$106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z図表!$R$101:$R$106</c:f>
              <c:numCache>
                <c:formatCode>General</c:formatCode>
                <c:ptCount val="6"/>
                <c:pt idx="0">
                  <c:v>1.01</c:v>
                </c:pt>
                <c:pt idx="1">
                  <c:v>1.0329999999999999</c:v>
                </c:pt>
                <c:pt idx="2">
                  <c:v>1.07</c:v>
                </c:pt>
                <c:pt idx="3">
                  <c:v>1.1160000000000001</c:v>
                </c:pt>
                <c:pt idx="4">
                  <c:v>1.1619999999999999</c:v>
                </c:pt>
                <c:pt idx="5">
                  <c:v>1.208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E1B-4FD8-9FC5-2C261F363A40}"/>
            </c:ext>
          </c:extLst>
        </c:ser>
        <c:ser>
          <c:idx val="11"/>
          <c:order val="10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z図表!$S$101:$S$106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z図表!$T$101:$T$106</c:f>
              <c:numCache>
                <c:formatCode>General</c:formatCode>
                <c:ptCount val="6"/>
                <c:pt idx="0">
                  <c:v>1.0109999999999999</c:v>
                </c:pt>
                <c:pt idx="1">
                  <c:v>1.022</c:v>
                </c:pt>
                <c:pt idx="2">
                  <c:v>1.0449999999999999</c:v>
                </c:pt>
                <c:pt idx="3">
                  <c:v>1.0689</c:v>
                </c:pt>
                <c:pt idx="4">
                  <c:v>1.0927</c:v>
                </c:pt>
                <c:pt idx="5">
                  <c:v>1.117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E1B-4FD8-9FC5-2C261F363A40}"/>
            </c:ext>
          </c:extLst>
        </c:ser>
        <c:ser>
          <c:idx val="12"/>
          <c:order val="11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z図表!$M$34:$M$74</c:f>
              <c:numCache>
                <c:formatCode>General</c:formatCode>
                <c:ptCount val="41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0.99</c:v>
                </c:pt>
                <c:pt idx="40">
                  <c:v>1</c:v>
                </c:pt>
              </c:numCache>
            </c:numRef>
          </c:xVal>
          <c:yVal>
            <c:numRef>
              <c:f>z図表!$N$34:$N$74</c:f>
              <c:numCache>
                <c:formatCode>General</c:formatCode>
                <c:ptCount val="41"/>
                <c:pt idx="0">
                  <c:v>0.99162323759513415</c:v>
                </c:pt>
                <c:pt idx="1">
                  <c:v>0.98307754140122505</c:v>
                </c:pt>
                <c:pt idx="2">
                  <c:v>0.97437060565648703</c:v>
                </c:pt>
                <c:pt idx="3">
                  <c:v>0.96560992339480645</c:v>
                </c:pt>
                <c:pt idx="4">
                  <c:v>0.9566880015822975</c:v>
                </c:pt>
                <c:pt idx="5">
                  <c:v>0.94762096417404262</c:v>
                </c:pt>
                <c:pt idx="6">
                  <c:v>0.93841956047343111</c:v>
                </c:pt>
                <c:pt idx="7">
                  <c:v>0.9290837904804623</c:v>
                </c:pt>
                <c:pt idx="8">
                  <c:v>0.91957334430742921</c:v>
                </c:pt>
                <c:pt idx="9">
                  <c:v>0.90990165858356775</c:v>
                </c:pt>
                <c:pt idx="10">
                  <c:v>0.90006067133133616</c:v>
                </c:pt>
                <c:pt idx="11">
                  <c:v>0.89004232057319355</c:v>
                </c:pt>
                <c:pt idx="12">
                  <c:v>0.87984391898329228</c:v>
                </c:pt>
                <c:pt idx="13">
                  <c:v>0.86945740458409138</c:v>
                </c:pt>
                <c:pt idx="14">
                  <c:v>0.85884246748788329</c:v>
                </c:pt>
                <c:pt idx="15">
                  <c:v>0.84803404293068108</c:v>
                </c:pt>
                <c:pt idx="16">
                  <c:v>0.83698644637308317</c:v>
                </c:pt>
                <c:pt idx="17">
                  <c:v>0.82565936792738259</c:v>
                </c:pt>
                <c:pt idx="18">
                  <c:v>0.81408774282959229</c:v>
                </c:pt>
                <c:pt idx="19">
                  <c:v>0.80222051188861643</c:v>
                </c:pt>
                <c:pt idx="20">
                  <c:v>0.7900737990595379</c:v>
                </c:pt>
                <c:pt idx="21">
                  <c:v>0.77762073108388496</c:v>
                </c:pt>
                <c:pt idx="22">
                  <c:v>0.76481831074810402</c:v>
                </c:pt>
                <c:pt idx="23">
                  <c:v>0.75156979432169746</c:v>
                </c:pt>
                <c:pt idx="24">
                  <c:v>0.7379396776249969</c:v>
                </c:pt>
                <c:pt idx="25">
                  <c:v>0.72385809018597658</c:v>
                </c:pt>
                <c:pt idx="26">
                  <c:v>0.70927424154612528</c:v>
                </c:pt>
                <c:pt idx="27">
                  <c:v>0.69412121729185006</c:v>
                </c:pt>
                <c:pt idx="28">
                  <c:v>0.678339627521928</c:v>
                </c:pt>
                <c:pt idx="29">
                  <c:v>0.6618319223081085</c:v>
                </c:pt>
                <c:pt idx="30">
                  <c:v>0.64448872748841279</c:v>
                </c:pt>
                <c:pt idx="31">
                  <c:v>0.62617702043340739</c:v>
                </c:pt>
                <c:pt idx="32">
                  <c:v>0.60670734467086873</c:v>
                </c:pt>
                <c:pt idx="33">
                  <c:v>0.58581284874417594</c:v>
                </c:pt>
                <c:pt idx="34">
                  <c:v>0.56310628899875559</c:v>
                </c:pt>
                <c:pt idx="35">
                  <c:v>0.53799188529429665</c:v>
                </c:pt>
                <c:pt idx="36">
                  <c:v>0.50942507407401538</c:v>
                </c:pt>
                <c:pt idx="37">
                  <c:v>0.47528958623328799</c:v>
                </c:pt>
                <c:pt idx="38">
                  <c:v>0.42974532524110687</c:v>
                </c:pt>
                <c:pt idx="39">
                  <c:v>0.37</c:v>
                </c:pt>
                <c:pt idx="40">
                  <c:v>0.29739022754804317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E1B-4FD8-9FC5-2C261F363A40}"/>
            </c:ext>
          </c:extLst>
        </c:ser>
        <c:ser>
          <c:idx val="13"/>
          <c:order val="1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z図表!$Q$34:$Q$73</c:f>
              <c:numCache>
                <c:formatCode>General</c:formatCode>
                <c:ptCount val="4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</c:numCache>
            </c:numRef>
          </c:xVal>
          <c:yVal>
            <c:numRef>
              <c:f>z図表!$R$34:$R$73</c:f>
              <c:numCache>
                <c:formatCode>General</c:formatCode>
                <c:ptCount val="40"/>
                <c:pt idx="0">
                  <c:v>0.99399297038761325</c:v>
                </c:pt>
                <c:pt idx="1">
                  <c:v>0.98786098140913625</c:v>
                </c:pt>
                <c:pt idx="2">
                  <c:v>0.98172899243065948</c:v>
                </c:pt>
                <c:pt idx="3">
                  <c:v>0.9754895104182969</c:v>
                </c:pt>
                <c:pt idx="4">
                  <c:v>0.96920849700647838</c:v>
                </c:pt>
                <c:pt idx="5">
                  <c:v>0.9628639649837275</c:v>
                </c:pt>
                <c:pt idx="6">
                  <c:v>0.95646812946753135</c:v>
                </c:pt>
                <c:pt idx="7">
                  <c:v>0.95000388929340784</c:v>
                </c:pt>
                <c:pt idx="8">
                  <c:v>0.94347124446135699</c:v>
                </c:pt>
                <c:pt idx="9">
                  <c:v>0.93689951125334792</c:v>
                </c:pt>
                <c:pt idx="10">
                  <c:v>0.93024471524642693</c:v>
                </c:pt>
                <c:pt idx="11">
                  <c:v>0.92352151458157916</c:v>
                </c:pt>
                <c:pt idx="12">
                  <c:v>0.91673235228230132</c:v>
                </c:pt>
                <c:pt idx="13">
                  <c:v>0.9098845574190858</c:v>
                </c:pt>
                <c:pt idx="14">
                  <c:v>0.90294148463947166</c:v>
                </c:pt>
                <c:pt idx="15">
                  <c:v>0.89594466534291484</c:v>
                </c:pt>
                <c:pt idx="16">
                  <c:v>0.88885501115345666</c:v>
                </c:pt>
                <c:pt idx="17">
                  <c:v>0.88168718021208148</c:v>
                </c:pt>
                <c:pt idx="18">
                  <c:v>0.87445827368327145</c:v>
                </c:pt>
                <c:pt idx="19">
                  <c:v>0.86717562063751852</c:v>
                </c:pt>
                <c:pt idx="20">
                  <c:v>0.85979524665186957</c:v>
                </c:pt>
                <c:pt idx="21">
                  <c:v>0.85231226567932983</c:v>
                </c:pt>
                <c:pt idx="22">
                  <c:v>0.84475355097837068</c:v>
                </c:pt>
                <c:pt idx="23">
                  <c:v>0.83709711533751541</c:v>
                </c:pt>
                <c:pt idx="24">
                  <c:v>0.82934540178026139</c:v>
                </c:pt>
                <c:pt idx="25">
                  <c:v>0.82154971380005448</c:v>
                </c:pt>
                <c:pt idx="26">
                  <c:v>0.81357079905754215</c:v>
                </c:pt>
                <c:pt idx="27">
                  <c:v>0.8056016564090196</c:v>
                </c:pt>
                <c:pt idx="28">
                  <c:v>0.7974615021156789</c:v>
                </c:pt>
                <c:pt idx="29">
                  <c:v>0.78926760130539542</c:v>
                </c:pt>
                <c:pt idx="30">
                  <c:v>0.78096620746122614</c:v>
                </c:pt>
                <c:pt idx="31">
                  <c:v>0.77251139174142025</c:v>
                </c:pt>
                <c:pt idx="32">
                  <c:v>0.76398523973549015</c:v>
                </c:pt>
                <c:pt idx="33">
                  <c:v>0.75534817446277791</c:v>
                </c:pt>
                <c:pt idx="34">
                  <c:v>0.74659408836454033</c:v>
                </c:pt>
                <c:pt idx="35">
                  <c:v>0.73773250923241718</c:v>
                </c:pt>
                <c:pt idx="36">
                  <c:v>0.72875732950766481</c:v>
                </c:pt>
                <c:pt idx="37">
                  <c:v>0.71966537325973667</c:v>
                </c:pt>
                <c:pt idx="38">
                  <c:v>0.71044931141814038</c:v>
                </c:pt>
                <c:pt idx="39">
                  <c:v>0.70111842747216646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E1B-4FD8-9FC5-2C261F363A40}"/>
            </c:ext>
          </c:extLst>
        </c:ser>
        <c:ser>
          <c:idx val="14"/>
          <c:order val="1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z図表!$S$34:$S$73</c:f>
              <c:numCache>
                <c:formatCode>General</c:formatCode>
                <c:ptCount val="4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</c:numCache>
            </c:numRef>
          </c:xVal>
          <c:yVal>
            <c:numRef>
              <c:f>z図表!$T$34:$T$73</c:f>
              <c:numCache>
                <c:formatCode>General</c:formatCode>
                <c:ptCount val="40"/>
                <c:pt idx="0">
                  <c:v>0.99563183198378635</c:v>
                </c:pt>
                <c:pt idx="1">
                  <c:v>0.99117534995394396</c:v>
                </c:pt>
                <c:pt idx="2">
                  <c:v>0.98665168477792276</c:v>
                </c:pt>
                <c:pt idx="3">
                  <c:v>0.98212801960190155</c:v>
                </c:pt>
                <c:pt idx="4">
                  <c:v>0.97763794599896969</c:v>
                </c:pt>
                <c:pt idx="5">
                  <c:v>0.97306725262062355</c:v>
                </c:pt>
                <c:pt idx="6">
                  <c:v>0.96848312261304159</c:v>
                </c:pt>
                <c:pt idx="7">
                  <c:v>0.96387211934698847</c:v>
                </c:pt>
                <c:pt idx="8">
                  <c:v>0.95923424282246383</c:v>
                </c:pt>
                <c:pt idx="9">
                  <c:v>0.95456053528664397</c:v>
                </c:pt>
                <c:pt idx="10">
                  <c:v>0.94988010943620615</c:v>
                </c:pt>
                <c:pt idx="11">
                  <c:v>0.94515937369806136</c:v>
                </c:pt>
                <c:pt idx="12">
                  <c:v>0.94039832807220936</c:v>
                </c:pt>
                <c:pt idx="13">
                  <c:v>0.93564176132276933</c:v>
                </c:pt>
                <c:pt idx="14">
                  <c:v>0.93082249030356257</c:v>
                </c:pt>
                <c:pt idx="15">
                  <c:v>0.9260166559135915</c:v>
                </c:pt>
                <c:pt idx="16">
                  <c:v>0.9211525961302659</c:v>
                </c:pt>
                <c:pt idx="17">
                  <c:v>0.91628405747052832</c:v>
                </c:pt>
                <c:pt idx="18">
                  <c:v>0.91136401173205372</c:v>
                </c:pt>
                <c:pt idx="19">
                  <c:v>0.90643500824075551</c:v>
                </c:pt>
                <c:pt idx="20">
                  <c:v>0.90148361036739766</c:v>
                </c:pt>
                <c:pt idx="21">
                  <c:v>0.89647398710068493</c:v>
                </c:pt>
                <c:pt idx="22">
                  <c:v>0.8914845187778262</c:v>
                </c:pt>
                <c:pt idx="23">
                  <c:v>0.88644130393802423</c:v>
                </c:pt>
                <c:pt idx="24">
                  <c:v>0.88138689190719277</c:v>
                </c:pt>
                <c:pt idx="25">
                  <c:v>0.87629216998865389</c:v>
                </c:pt>
                <c:pt idx="26">
                  <c:v>0.87117729312626158</c:v>
                </c:pt>
                <c:pt idx="27">
                  <c:v>0.8660086697469267</c:v>
                </c:pt>
                <c:pt idx="28">
                  <c:v>0.86082884917656188</c:v>
                </c:pt>
                <c:pt idx="29">
                  <c:v>0.8556445497297851</c:v>
                </c:pt>
                <c:pt idx="30">
                  <c:v>0.85042665870991907</c:v>
                </c:pt>
                <c:pt idx="31">
                  <c:v>0.84525355645417211</c:v>
                </c:pt>
                <c:pt idx="32">
                  <c:v>0.83996400341171573</c:v>
                </c:pt>
                <c:pt idx="33">
                  <c:v>0.83465653486361169</c:v>
                </c:pt>
                <c:pt idx="34">
                  <c:v>0.8293423480008898</c:v>
                </c:pt>
                <c:pt idx="35">
                  <c:v>0.82401472450893221</c:v>
                </c:pt>
                <c:pt idx="36">
                  <c:v>0.81870703201700756</c:v>
                </c:pt>
                <c:pt idx="37">
                  <c:v>0.81334738455870481</c:v>
                </c:pt>
                <c:pt idx="38">
                  <c:v>0.80797340469588419</c:v>
                </c:pt>
                <c:pt idx="39">
                  <c:v>0.80256986424874466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E1B-4FD8-9FC5-2C261F363A40}"/>
            </c:ext>
          </c:extLst>
        </c:ser>
        <c:ser>
          <c:idx val="15"/>
          <c:order val="1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z図表!$U$34:$U$73</c:f>
              <c:numCache>
                <c:formatCode>General</c:formatCode>
                <c:ptCount val="4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</c:numCache>
            </c:numRef>
          </c:xVal>
          <c:yVal>
            <c:numRef>
              <c:f>z図表!$V$34:$V$73</c:f>
              <c:numCache>
                <c:formatCode>General</c:formatCode>
                <c:ptCount val="40"/>
                <c:pt idx="0">
                  <c:v>0.99677050017927382</c:v>
                </c:pt>
                <c:pt idx="1">
                  <c:v>0.99348369395084735</c:v>
                </c:pt>
                <c:pt idx="2">
                  <c:v>0.99019688772242054</c:v>
                </c:pt>
                <c:pt idx="3">
                  <c:v>0.98686873801942265</c:v>
                </c:pt>
                <c:pt idx="4">
                  <c:v>0.98355092418506773</c:v>
                </c:pt>
                <c:pt idx="5">
                  <c:v>0.98021243861342644</c:v>
                </c:pt>
                <c:pt idx="6">
                  <c:v>0.97686981869432843</c:v>
                </c:pt>
                <c:pt idx="7">
                  <c:v>0.97350652703794482</c:v>
                </c:pt>
                <c:pt idx="8">
                  <c:v>0.97015357125020385</c:v>
                </c:pt>
                <c:pt idx="9">
                  <c:v>0.96677580937772001</c:v>
                </c:pt>
                <c:pt idx="10">
                  <c:v>0.96337944294167921</c:v>
                </c:pt>
                <c:pt idx="11">
                  <c:v>0.95999547954800979</c:v>
                </c:pt>
                <c:pt idx="12">
                  <c:v>0.95658050854841181</c:v>
                </c:pt>
                <c:pt idx="13">
                  <c:v>0.95315313450644235</c:v>
                </c:pt>
                <c:pt idx="14">
                  <c:v>0.94973196198565857</c:v>
                </c:pt>
                <c:pt idx="15">
                  <c:v>0.94630252076996069</c:v>
                </c:pt>
                <c:pt idx="16">
                  <c:v>0.94285860933816268</c:v>
                </c:pt>
                <c:pt idx="17">
                  <c:v>0.93941883225382183</c:v>
                </c:pt>
                <c:pt idx="18">
                  <c:v>0.93595424908473823</c:v>
                </c:pt>
                <c:pt idx="19">
                  <c:v>0.9325020689580259</c:v>
                </c:pt>
                <c:pt idx="20">
                  <c:v>0.92903128426775639</c:v>
                </c:pt>
                <c:pt idx="21">
                  <c:v>0.9255191561029158</c:v>
                </c:pt>
                <c:pt idx="22">
                  <c:v>0.92204010271773207</c:v>
                </c:pt>
                <c:pt idx="23">
                  <c:v>0.91851970585797693</c:v>
                </c:pt>
                <c:pt idx="24">
                  <c:v>0.91503445095160763</c:v>
                </c:pt>
                <c:pt idx="25">
                  <c:v>0.91154092735032377</c:v>
                </c:pt>
                <c:pt idx="26">
                  <c:v>0.90803293353294012</c:v>
                </c:pt>
                <c:pt idx="27">
                  <c:v>0.90450426797827088</c:v>
                </c:pt>
                <c:pt idx="28">
                  <c:v>0.90095906503377277</c:v>
                </c:pt>
                <c:pt idx="29">
                  <c:v>0.8974221307841892</c:v>
                </c:pt>
                <c:pt idx="30">
                  <c:v>0.89388519653460552</c:v>
                </c:pt>
                <c:pt idx="31">
                  <c:v>0.89037306836976482</c:v>
                </c:pt>
                <c:pt idx="32">
                  <c:v>0.88681752955662407</c:v>
                </c:pt>
                <c:pt idx="33">
                  <c:v>0.88325785639602605</c:v>
                </c:pt>
                <c:pt idx="34">
                  <c:v>0.87971678779898532</c:v>
                </c:pt>
                <c:pt idx="35">
                  <c:v>0.87620052528668746</c:v>
                </c:pt>
                <c:pt idx="36">
                  <c:v>0.87262224756253237</c:v>
                </c:pt>
                <c:pt idx="37">
                  <c:v>0.86910598505023429</c:v>
                </c:pt>
                <c:pt idx="38">
                  <c:v>0.86553390884726511</c:v>
                </c:pt>
                <c:pt idx="39">
                  <c:v>0.86201144481378145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E1B-4FD8-9FC5-2C261F363A40}"/>
            </c:ext>
          </c:extLst>
        </c:ser>
        <c:ser>
          <c:idx val="16"/>
          <c:order val="15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z図表!$W$34:$W$39</c:f>
              <c:numCache>
                <c:formatCode>General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</c:numCache>
            </c:numRef>
          </c:xVal>
          <c:yVal>
            <c:numRef>
              <c:f>z図表!$X$34:$X$39</c:f>
              <c:numCache>
                <c:formatCode>General</c:formatCode>
                <c:ptCount val="6"/>
                <c:pt idx="0">
                  <c:v>0.98899999999999999</c:v>
                </c:pt>
                <c:pt idx="1">
                  <c:v>0.96899999999999997</c:v>
                </c:pt>
                <c:pt idx="2">
                  <c:v>0.94899999999999995</c:v>
                </c:pt>
                <c:pt idx="3">
                  <c:v>0.92900000000000005</c:v>
                </c:pt>
                <c:pt idx="4">
                  <c:v>0.90900000000000003</c:v>
                </c:pt>
                <c:pt idx="5">
                  <c:v>0.89500000000000002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E1B-4FD8-9FC5-2C261F363A40}"/>
            </c:ext>
          </c:extLst>
        </c:ser>
        <c:ser>
          <c:idx val="17"/>
          <c:order val="16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z図表!$Y$34:$Y$39</c:f>
              <c:numCache>
                <c:formatCode>General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</c:numCache>
            </c:numRef>
          </c:xVal>
          <c:yVal>
            <c:numRef>
              <c:f>z図表!$Z$34:$Z$39</c:f>
              <c:numCache>
                <c:formatCode>General</c:formatCode>
                <c:ptCount val="6"/>
                <c:pt idx="0">
                  <c:v>0.99299999999999999</c:v>
                </c:pt>
                <c:pt idx="1">
                  <c:v>0.97799999999999998</c:v>
                </c:pt>
                <c:pt idx="2">
                  <c:v>0.96399999999999997</c:v>
                </c:pt>
                <c:pt idx="3">
                  <c:v>0.95069999999999999</c:v>
                </c:pt>
                <c:pt idx="4">
                  <c:v>0.93700000000000006</c:v>
                </c:pt>
                <c:pt idx="5">
                  <c:v>0.93400000000000005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E1B-4FD8-9FC5-2C261F363A40}"/>
            </c:ext>
          </c:extLst>
        </c:ser>
        <c:ser>
          <c:idx val="18"/>
          <c:order val="17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z図表!$AA$34:$AA$39</c:f>
              <c:numCache>
                <c:formatCode>General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</c:numCache>
            </c:numRef>
          </c:xVal>
          <c:yVal>
            <c:numRef>
              <c:f>z図表!$AB$34:$AB$39</c:f>
              <c:numCache>
                <c:formatCode>General</c:formatCode>
                <c:ptCount val="6"/>
                <c:pt idx="0">
                  <c:v>0.997</c:v>
                </c:pt>
                <c:pt idx="1">
                  <c:v>0.99099999999999999</c:v>
                </c:pt>
                <c:pt idx="2">
                  <c:v>0.98599999999999999</c:v>
                </c:pt>
                <c:pt idx="3">
                  <c:v>0.98099999999999998</c:v>
                </c:pt>
                <c:pt idx="4">
                  <c:v>0.97699999999999998</c:v>
                </c:pt>
                <c:pt idx="5">
                  <c:v>0.97699999999999998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E1B-4FD8-9FC5-2C261F363A40}"/>
            </c:ext>
          </c:extLst>
        </c:ser>
        <c:ser>
          <c:idx val="7"/>
          <c:order val="18"/>
          <c:spPr>
            <a:ln>
              <a:noFill/>
            </a:ln>
          </c:spPr>
          <c:marker>
            <c:symbol val="circle"/>
            <c:size val="6"/>
            <c:spPr>
              <a:ln w="12700">
                <a:solidFill>
                  <a:schemeClr val="tx1"/>
                </a:solidFill>
              </a:ln>
            </c:spPr>
          </c:marker>
          <c:xVal>
            <c:numRef>
              <c:f>z図表!$AC$61:$AC$62</c:f>
              <c:numCache>
                <c:formatCode>General</c:formatCode>
                <c:ptCount val="2"/>
                <c:pt idx="0">
                  <c:v>0.81</c:v>
                </c:pt>
                <c:pt idx="1">
                  <c:v>2.17</c:v>
                </c:pt>
              </c:numCache>
            </c:numRef>
          </c:xVal>
          <c:yVal>
            <c:numRef>
              <c:f>z図表!$AD$61:$AD$62</c:f>
              <c:numCache>
                <c:formatCode>General</c:formatCode>
                <c:ptCount val="2"/>
                <c:pt idx="0">
                  <c:v>0.64</c:v>
                </c:pt>
                <c:pt idx="1">
                  <c:v>0.88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E1B-4FD8-9FC5-2C261F363A40}"/>
            </c:ext>
          </c:extLst>
        </c:ser>
        <c:ser>
          <c:idx val="19"/>
          <c:order val="19"/>
          <c:spPr>
            <a:ln w="3175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5-AE1B-4FD8-9FC5-2C261F363A40}"/>
              </c:ext>
            </c:extLst>
          </c:dPt>
          <c:xVal>
            <c:numRef>
              <c:f>z図表!$AC$64:$AC$65</c:f>
              <c:numCache>
                <c:formatCode>General</c:formatCode>
                <c:ptCount val="2"/>
                <c:pt idx="0">
                  <c:v>0</c:v>
                </c:pt>
                <c:pt idx="1">
                  <c:v>2.17</c:v>
                </c:pt>
              </c:numCache>
            </c:numRef>
          </c:xVal>
          <c:yVal>
            <c:numRef>
              <c:f>z図表!$AD$64:$AD$65</c:f>
              <c:numCache>
                <c:formatCode>General</c:formatCode>
                <c:ptCount val="2"/>
                <c:pt idx="0">
                  <c:v>0</c:v>
                </c:pt>
                <c:pt idx="1">
                  <c:v>0.88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E1B-4FD8-9FC5-2C261F363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70880"/>
        <c:axId val="1"/>
      </c:scatterChart>
      <c:valAx>
        <c:axId val="1556470880"/>
        <c:scaling>
          <c:orientation val="minMax"/>
          <c:max val="2.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　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p</a:t>
                </a:r>
                <a:r>
                  <a:rPr lang="en-US" altLang="ja-JP" sz="1400" b="0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r</a:t>
                </a:r>
                <a:endParaRPr lang="ja-JP" altLang="en-US" sz="1400" b="0" i="0" u="none" strike="noStrike" baseline="-2500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890450649187317"/>
              <c:y val="0.911812126540404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0.5"/>
        <c:minorUnit val="0.1"/>
      </c:valAx>
      <c:valAx>
        <c:axId val="1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/>
                  <a:t>圧縮係数　ｚ</a:t>
                </a:r>
              </a:p>
            </c:rich>
          </c:tx>
          <c:layout>
            <c:manualLayout>
              <c:xMode val="edge"/>
              <c:yMode val="edge"/>
              <c:x val="1.1571000180796876E-4"/>
              <c:y val="0.371251757037479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556470880"/>
        <c:crossesAt val="0"/>
        <c:crossBetween val="midCat"/>
        <c:majorUnit val="0.1"/>
        <c:minorUnit val="0.05"/>
      </c:valAx>
      <c:spPr>
        <a:solidFill>
          <a:srgbClr val="FFFFFF"/>
        </a:solidFill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image" Target="../media/image3.png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327660</xdr:colOff>
      <xdr:row>0</xdr:row>
      <xdr:rowOff>0</xdr:rowOff>
    </xdr:from>
    <xdr:to>
      <xdr:col>31</xdr:col>
      <xdr:colOff>137160</xdr:colOff>
      <xdr:row>28</xdr:row>
      <xdr:rowOff>144780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8640" y="0"/>
          <a:ext cx="5844540" cy="505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14</xdr:row>
      <xdr:rowOff>121920</xdr:rowOff>
    </xdr:from>
    <xdr:to>
      <xdr:col>9</xdr:col>
      <xdr:colOff>312420</xdr:colOff>
      <xdr:row>34</xdr:row>
      <xdr:rowOff>129540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579120</xdr:colOff>
      <xdr:row>27</xdr:row>
      <xdr:rowOff>121920</xdr:rowOff>
    </xdr:from>
    <xdr:to>
      <xdr:col>26</xdr:col>
      <xdr:colOff>434340</xdr:colOff>
      <xdr:row>33</xdr:row>
      <xdr:rowOff>0</xdr:rowOff>
    </xdr:to>
    <xdr:pic>
      <xdr:nvPicPr>
        <xdr:cNvPr id="4" name="図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7920" y="4853940"/>
          <a:ext cx="1050036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0.49293</cdr:x>
      <cdr:y>0.17431</cdr:y>
    </cdr:from>
    <cdr:to>
      <cdr:x>0.62624</cdr:x>
      <cdr:y>0.18269</cdr:y>
    </cdr:to>
    <cdr:sp macro="" textlink="">
      <cdr:nvSpPr>
        <cdr:cNvPr id="13824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409026" y="771524"/>
          <a:ext cx="677074" cy="372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0.58855</cdr:x>
      <cdr:y>0.26274</cdr:y>
    </cdr:from>
    <cdr:to>
      <cdr:x>0.64876</cdr:x>
      <cdr:y>0.32243</cdr:y>
    </cdr:to>
    <cdr:sp macro="" textlink="">
      <cdr:nvSpPr>
        <cdr:cNvPr id="13824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63944" y="922958"/>
          <a:ext cx="272528" cy="2096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0.65064</cdr:x>
      <cdr:y>0.228</cdr:y>
    </cdr:from>
    <cdr:to>
      <cdr:x>0.80471</cdr:x>
      <cdr:y>0.27944</cdr:y>
    </cdr:to>
    <cdr:sp macro="" textlink="">
      <cdr:nvSpPr>
        <cdr:cNvPr id="13825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4978" y="800923"/>
          <a:ext cx="697382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CO</a:t>
          </a:r>
          <a:r>
            <a:rPr lang="en-US" altLang="ja-JP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data</a:t>
          </a: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0.62708</cdr:x>
      <cdr:y>0.1388</cdr:y>
    </cdr:from>
    <cdr:to>
      <cdr:x>0.91414</cdr:x>
      <cdr:y>0.20607</cdr:y>
    </cdr:to>
    <cdr:sp macro="" textlink="">
      <cdr:nvSpPr>
        <cdr:cNvPr id="1382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8340" y="487578"/>
          <a:ext cx="1299320" cy="236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Peng Robinson Eq.</a:t>
          </a: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0.58426</cdr:x>
      <cdr:y>0.71783</cdr:y>
    </cdr:from>
    <cdr:to>
      <cdr:x>0.70357</cdr:x>
      <cdr:y>0.7882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644522" y="2521612"/>
          <a:ext cx="540031" cy="247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effectLst/>
              <a:latin typeface="Arial" panose="020B0604020202020204" pitchFamily="34" charset="0"/>
              <a:ea typeface="Arial Unicode MS" panose="020B0604020202020204" pitchFamily="50" charset="-128"/>
              <a:cs typeface="Arial" panose="020B0604020202020204" pitchFamily="34" charset="0"/>
            </a:rPr>
            <a:t>20°C</a:t>
          </a:r>
          <a:endParaRPr lang="ja-JP" altLang="en-US" sz="1200">
            <a:latin typeface="Arial" panose="020B0604020202020204" pitchFamily="34" charset="0"/>
            <a:ea typeface="Arial Unicode MS" panose="020B0604020202020204" pitchFamily="50" charset="-128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0.45983</cdr:x>
      <cdr:y>0.37224</cdr:y>
    </cdr:from>
    <cdr:to>
      <cdr:x>0.57915</cdr:x>
      <cdr:y>0.44262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2081300" y="1307601"/>
          <a:ext cx="540075" cy="247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effectLst/>
              <a:latin typeface="Arial" panose="020B0604020202020204" pitchFamily="34" charset="0"/>
              <a:ea typeface="Arial Unicode MS" panose="020B0604020202020204" pitchFamily="50" charset="-128"/>
              <a:cs typeface="Arial" panose="020B0604020202020204" pitchFamily="34" charset="0"/>
            </a:rPr>
            <a:t>31°C</a:t>
          </a:r>
          <a:endParaRPr lang="ja-JP" altLang="en-US" sz="1200">
            <a:latin typeface="Arial" panose="020B0604020202020204" pitchFamily="34" charset="0"/>
            <a:ea typeface="Arial Unicode MS" panose="020B0604020202020204" pitchFamily="50" charset="-128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0.44164</cdr:x>
      <cdr:y>0.01448</cdr:y>
    </cdr:from>
    <cdr:to>
      <cdr:x>0.56096</cdr:x>
      <cdr:y>0.08437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998976" y="50875"/>
          <a:ext cx="540076" cy="245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effectLst/>
              <a:latin typeface="Arial" panose="020B0604020202020204" pitchFamily="34" charset="0"/>
              <a:ea typeface="Arial Unicode MS" panose="020B0604020202020204" pitchFamily="50" charset="-128"/>
              <a:cs typeface="Arial" panose="020B0604020202020204" pitchFamily="34" charset="0"/>
            </a:rPr>
            <a:t>50°C</a:t>
          </a:r>
          <a:endParaRPr lang="ja-JP" altLang="en-US" sz="1200">
            <a:latin typeface="Arial" panose="020B0604020202020204" pitchFamily="34" charset="0"/>
            <a:ea typeface="Arial Unicode MS" panose="020B0604020202020204" pitchFamily="50" charset="-128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0.72981</cdr:x>
      <cdr:y>0.43384</cdr:y>
    </cdr:from>
    <cdr:to>
      <cdr:x>0.79798</cdr:x>
      <cdr:y>0.52166</cdr:y>
    </cdr:to>
    <cdr:sp macro="" textlink="">
      <cdr:nvSpPr>
        <cdr:cNvPr id="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03306" y="1523999"/>
          <a:ext cx="308574" cy="3084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chemeClr val="tx1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0.69096</cdr:x>
      <cdr:y>0.32448</cdr:y>
    </cdr:from>
    <cdr:to>
      <cdr:x>0.97138</cdr:x>
      <cdr:y>0.45119</cdr:y>
    </cdr:to>
    <cdr:sp macro="" textlink="">
      <cdr:nvSpPr>
        <cdr:cNvPr id="10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7458" y="1139834"/>
          <a:ext cx="1269282" cy="445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COCO/</a:t>
          </a:r>
          <a:b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</a:b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Peng Robinson</a:t>
          </a: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461176</xdr:colOff>
      <xdr:row>0</xdr:row>
      <xdr:rowOff>0</xdr:rowOff>
    </xdr:from>
    <xdr:to>
      <xdr:col>29</xdr:col>
      <xdr:colOff>71562</xdr:colOff>
      <xdr:row>19</xdr:row>
      <xdr:rowOff>79513</xdr:rowOff>
    </xdr:to>
    <xdr:pic>
      <xdr:nvPicPr>
        <xdr:cNvPr id="67699" name="Picture 1" descr="CO2co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9367" y="0"/>
          <a:ext cx="4699221" cy="340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572494</xdr:colOff>
      <xdr:row>0</xdr:row>
      <xdr:rowOff>0</xdr:rowOff>
    </xdr:from>
    <xdr:to>
      <xdr:col>21</xdr:col>
      <xdr:colOff>341906</xdr:colOff>
      <xdr:row>23</xdr:row>
      <xdr:rowOff>151074</xdr:rowOff>
    </xdr:to>
    <xdr:graphicFrame macro="">
      <xdr:nvGraphicFramePr>
        <xdr:cNvPr id="677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47708</xdr:rowOff>
    </xdr:from>
    <xdr:to>
      <xdr:col>6</xdr:col>
      <xdr:colOff>310101</xdr:colOff>
      <xdr:row>60</xdr:row>
      <xdr:rowOff>71562</xdr:rowOff>
    </xdr:to>
    <xdr:graphicFrame macro="">
      <xdr:nvGraphicFramePr>
        <xdr:cNvPr id="677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23855</xdr:colOff>
      <xdr:row>34</xdr:row>
      <xdr:rowOff>63609</xdr:rowOff>
    </xdr:from>
    <xdr:to>
      <xdr:col>43</xdr:col>
      <xdr:colOff>190832</xdr:colOff>
      <xdr:row>57</xdr:row>
      <xdr:rowOff>151074</xdr:rowOff>
    </xdr:to>
    <xdr:graphicFrame macro="">
      <xdr:nvGraphicFramePr>
        <xdr:cNvPr id="677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500932</xdr:colOff>
      <xdr:row>102</xdr:row>
      <xdr:rowOff>15902</xdr:rowOff>
    </xdr:from>
    <xdr:to>
      <xdr:col>27</xdr:col>
      <xdr:colOff>405516</xdr:colOff>
      <xdr:row>125</xdr:row>
      <xdr:rowOff>95415</xdr:rowOff>
    </xdr:to>
    <xdr:graphicFrame macro="">
      <xdr:nvGraphicFramePr>
        <xdr:cNvPr id="677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151075</xdr:colOff>
      <xdr:row>150</xdr:row>
      <xdr:rowOff>7951</xdr:rowOff>
    </xdr:from>
    <xdr:to>
      <xdr:col>8</xdr:col>
      <xdr:colOff>55659</xdr:colOff>
      <xdr:row>173</xdr:row>
      <xdr:rowOff>87464</xdr:rowOff>
    </xdr:to>
    <xdr:graphicFrame macro="">
      <xdr:nvGraphicFramePr>
        <xdr:cNvPr id="677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22860</xdr:rowOff>
    </xdr:from>
    <xdr:to>
      <xdr:col>7</xdr:col>
      <xdr:colOff>538038</xdr:colOff>
      <xdr:row>19</xdr:row>
      <xdr:rowOff>54665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0.59018</cdr:x>
      <cdr:y>0.62576</cdr:y>
    </cdr:from>
    <cdr:to>
      <cdr:x>0.69638</cdr:x>
      <cdr:y>0.72001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1960" y="2564083"/>
          <a:ext cx="704659" cy="380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臨界点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z=0.27</a:t>
          </a:r>
        </a:p>
      </cdr:txBody>
    </cdr:sp>
  </cdr:relSizeAnchor>
  <cdr:relSizeAnchor xmlns:cdr="http://schemas.openxmlformats.org/drawingml/2006/chartDrawing">
    <cdr:from>
      <cdr:x>0.39626</cdr:x>
      <cdr:y>0.30562</cdr:y>
    </cdr:from>
    <cdr:to>
      <cdr:x>0.49507</cdr:x>
      <cdr:y>0.35251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3346" y="1260825"/>
          <a:ext cx="65735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飽和蒸気</a:t>
          </a:r>
        </a:p>
      </cdr:txBody>
    </cdr:sp>
  </cdr:relSizeAnchor>
  <cdr:relSizeAnchor xmlns:cdr="http://schemas.openxmlformats.org/drawingml/2006/chartDrawing">
    <cdr:from>
      <cdr:x>0.43076</cdr:x>
      <cdr:y>0.78571</cdr:y>
    </cdr:from>
    <cdr:to>
      <cdr:x>0.52957</cdr:x>
      <cdr:y>0.83235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1708" y="3211702"/>
          <a:ext cx="65735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飽和液</a:t>
          </a:r>
        </a:p>
      </cdr:txBody>
    </cdr:sp>
  </cdr:relSizeAnchor>
  <cdr:relSizeAnchor xmlns:cdr="http://schemas.openxmlformats.org/drawingml/2006/chartDrawing">
    <cdr:from>
      <cdr:x>0.74345</cdr:x>
      <cdr:y>0.08804</cdr:y>
    </cdr:from>
    <cdr:to>
      <cdr:x>0.89942</cdr:x>
      <cdr:y>0.13493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9801" y="374610"/>
          <a:ext cx="10374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対臨界温度</a:t>
          </a:r>
        </a:p>
      </cdr:txBody>
    </cdr:sp>
  </cdr:relSizeAnchor>
  <cdr:relSizeAnchor xmlns:cdr="http://schemas.openxmlformats.org/drawingml/2006/chartDrawing">
    <cdr:from>
      <cdr:x>0.74345</cdr:x>
      <cdr:y>0.21209</cdr:y>
    </cdr:from>
    <cdr:to>
      <cdr:x>0.81786</cdr:x>
      <cdr:y>0.25897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9801" y="879873"/>
          <a:ext cx="495872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 2</a:t>
          </a:r>
        </a:p>
      </cdr:txBody>
    </cdr:sp>
  </cdr:relSizeAnchor>
  <cdr:relSizeAnchor xmlns:cdr="http://schemas.openxmlformats.org/drawingml/2006/chartDrawing">
    <cdr:from>
      <cdr:x>0.69613</cdr:x>
      <cdr:y>0.6497</cdr:y>
    </cdr:from>
    <cdr:to>
      <cdr:x>0.77055</cdr:x>
      <cdr:y>0.6973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4988" y="2661326"/>
          <a:ext cx="495872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</a:t>
          </a:r>
        </a:p>
      </cdr:txBody>
    </cdr:sp>
  </cdr:relSizeAnchor>
  <cdr:relSizeAnchor xmlns:cdr="http://schemas.openxmlformats.org/drawingml/2006/chartDrawing">
    <cdr:from>
      <cdr:x>0.47462</cdr:x>
      <cdr:y>0.25922</cdr:y>
    </cdr:from>
    <cdr:to>
      <cdr:x>0.52883</cdr:x>
      <cdr:y>0.30586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3685" y="1071351"/>
          <a:ext cx="362117" cy="190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0.70107</cdr:x>
      <cdr:y>0.73931</cdr:y>
    </cdr:from>
    <cdr:to>
      <cdr:x>0.75577</cdr:x>
      <cdr:y>0.78546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243" y="3023231"/>
          <a:ext cx="3621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0.53672</cdr:x>
      <cdr:y>0.27534</cdr:y>
    </cdr:from>
    <cdr:to>
      <cdr:x>0.57811</cdr:x>
      <cdr:y>0.32198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368" y="1136514"/>
          <a:ext cx="275665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0.70107</cdr:x>
      <cdr:y>0.54175</cdr:y>
    </cdr:from>
    <cdr:to>
      <cdr:x>0.75577</cdr:x>
      <cdr:y>0.5884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243" y="2221226"/>
          <a:ext cx="3621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</a:t>
          </a:r>
        </a:p>
      </cdr:txBody>
    </cdr:sp>
  </cdr:relSizeAnchor>
  <cdr:relSizeAnchor xmlns:cdr="http://schemas.openxmlformats.org/drawingml/2006/chartDrawing">
    <cdr:from>
      <cdr:x>0.72275</cdr:x>
      <cdr:y>0.47143</cdr:y>
    </cdr:from>
    <cdr:to>
      <cdr:x>0.7772</cdr:x>
      <cdr:y>0.51807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2784" y="1934509"/>
          <a:ext cx="362117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</a:p>
      </cdr:txBody>
    </cdr:sp>
  </cdr:relSizeAnchor>
  <cdr:relSizeAnchor xmlns:cdr="http://schemas.openxmlformats.org/drawingml/2006/chartDrawing">
    <cdr:from>
      <cdr:x>0.72201</cdr:x>
      <cdr:y>0.32222</cdr:y>
    </cdr:from>
    <cdr:to>
      <cdr:x>0.77671</cdr:x>
      <cdr:y>0.36862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2784" y="1325988"/>
          <a:ext cx="362117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0.808</cdr:x>
      <cdr:y>0.18156</cdr:y>
    </cdr:from>
    <cdr:to>
      <cdr:x>0.88242</cdr:x>
      <cdr:y>0.22845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796" y="755562"/>
          <a:ext cx="495871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cdr:txBody>
    </cdr:sp>
  </cdr:relSizeAnchor>
  <cdr:relSizeAnchor xmlns:cdr="http://schemas.openxmlformats.org/drawingml/2006/chartDrawing">
    <cdr:from>
      <cdr:x>0.808</cdr:x>
      <cdr:y>0.13468</cdr:y>
    </cdr:from>
    <cdr:to>
      <cdr:x>0.88242</cdr:x>
      <cdr:y>0.18132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796" y="564083"/>
          <a:ext cx="495871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0.83681</cdr:x>
      <cdr:y>0.58524</cdr:y>
    </cdr:from>
    <cdr:to>
      <cdr:x>0.94253</cdr:x>
      <cdr:y>0.67924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3368" y="2345510"/>
          <a:ext cx="532317" cy="372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臨界点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z=0.27</a:t>
          </a:r>
        </a:p>
      </cdr:txBody>
    </cdr:sp>
  </cdr:relSizeAnchor>
  <cdr:relSizeAnchor xmlns:cdr="http://schemas.openxmlformats.org/drawingml/2006/chartDrawing">
    <cdr:from>
      <cdr:x>0.39819</cdr:x>
      <cdr:y>0.30489</cdr:y>
    </cdr:from>
    <cdr:to>
      <cdr:x>0.52483</cdr:x>
      <cdr:y>0.36396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1695" y="1231389"/>
          <a:ext cx="638155" cy="235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飽和蒸気</a:t>
          </a:r>
        </a:p>
      </cdr:txBody>
    </cdr:sp>
  </cdr:relSizeAnchor>
  <cdr:relSizeAnchor xmlns:cdr="http://schemas.openxmlformats.org/drawingml/2006/chartDrawing">
    <cdr:from>
      <cdr:x>0.43245</cdr:x>
      <cdr:y>0.7857</cdr:y>
    </cdr:from>
    <cdr:to>
      <cdr:x>0.53077</cdr:x>
      <cdr:y>0.83308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1708" y="3211702"/>
          <a:ext cx="65735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飽和液</a:t>
          </a:r>
        </a:p>
      </cdr:txBody>
    </cdr:sp>
  </cdr:relSizeAnchor>
  <cdr:relSizeAnchor xmlns:cdr="http://schemas.openxmlformats.org/drawingml/2006/chartDrawing">
    <cdr:from>
      <cdr:x>0.7432</cdr:x>
      <cdr:y>0.08634</cdr:y>
    </cdr:from>
    <cdr:to>
      <cdr:x>0.89918</cdr:x>
      <cdr:y>0.13322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9801" y="374610"/>
          <a:ext cx="10374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対臨界温度</a:t>
          </a:r>
        </a:p>
      </cdr:txBody>
    </cdr:sp>
  </cdr:relSizeAnchor>
  <cdr:relSizeAnchor xmlns:cdr="http://schemas.openxmlformats.org/drawingml/2006/chartDrawing">
    <cdr:from>
      <cdr:x>0.7432</cdr:x>
      <cdr:y>0.21087</cdr:y>
    </cdr:from>
    <cdr:to>
      <cdr:x>0.81737</cdr:x>
      <cdr:y>0.25776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9801" y="879873"/>
          <a:ext cx="495872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 2</a:t>
          </a:r>
        </a:p>
      </cdr:txBody>
    </cdr:sp>
  </cdr:relSizeAnchor>
  <cdr:relSizeAnchor xmlns:cdr="http://schemas.openxmlformats.org/drawingml/2006/chartDrawing">
    <cdr:from>
      <cdr:x>0.69661</cdr:x>
      <cdr:y>0.64994</cdr:y>
    </cdr:from>
    <cdr:to>
      <cdr:x>0.7703</cdr:x>
      <cdr:y>0.69681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4988" y="2661326"/>
          <a:ext cx="495872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</a:t>
          </a:r>
        </a:p>
      </cdr:txBody>
    </cdr:sp>
  </cdr:relSizeAnchor>
  <cdr:relSizeAnchor xmlns:cdr="http://schemas.openxmlformats.org/drawingml/2006/chartDrawing">
    <cdr:from>
      <cdr:x>0.47534</cdr:x>
      <cdr:y>0.25801</cdr:y>
    </cdr:from>
    <cdr:to>
      <cdr:x>0.53028</cdr:x>
      <cdr:y>0.30513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3685" y="1071351"/>
          <a:ext cx="362117" cy="190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0.70179</cdr:x>
      <cdr:y>0.73979</cdr:y>
    </cdr:from>
    <cdr:to>
      <cdr:x>0.75527</cdr:x>
      <cdr:y>0.78668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243" y="3023231"/>
          <a:ext cx="3621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0.53792</cdr:x>
      <cdr:y>0.27412</cdr:y>
    </cdr:from>
    <cdr:to>
      <cdr:x>0.57859</cdr:x>
      <cdr:y>0.32101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368" y="1136514"/>
          <a:ext cx="275665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0.70179</cdr:x>
      <cdr:y>0.54151</cdr:y>
    </cdr:from>
    <cdr:to>
      <cdr:x>0.75527</cdr:x>
      <cdr:y>0.58864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243" y="2221226"/>
          <a:ext cx="3621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</a:t>
          </a:r>
        </a:p>
      </cdr:txBody>
    </cdr:sp>
  </cdr:relSizeAnchor>
  <cdr:relSizeAnchor xmlns:cdr="http://schemas.openxmlformats.org/drawingml/2006/chartDrawing">
    <cdr:from>
      <cdr:x>0.72323</cdr:x>
      <cdr:y>0.47069</cdr:y>
    </cdr:from>
    <cdr:to>
      <cdr:x>0.77695</cdr:x>
      <cdr:y>0.51782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2784" y="1934509"/>
          <a:ext cx="362117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</a:p>
      </cdr:txBody>
    </cdr:sp>
  </cdr:relSizeAnchor>
  <cdr:relSizeAnchor xmlns:cdr="http://schemas.openxmlformats.org/drawingml/2006/chartDrawing">
    <cdr:from>
      <cdr:x>0.72323</cdr:x>
      <cdr:y>0.32076</cdr:y>
    </cdr:from>
    <cdr:to>
      <cdr:x>0.77695</cdr:x>
      <cdr:y>0.36765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2784" y="1325988"/>
          <a:ext cx="362117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0.80751</cdr:x>
      <cdr:y>0.18035</cdr:y>
    </cdr:from>
    <cdr:to>
      <cdr:x>0.88169</cdr:x>
      <cdr:y>0.22723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796" y="755562"/>
          <a:ext cx="495871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cdr:txBody>
    </cdr:sp>
  </cdr:relSizeAnchor>
  <cdr:relSizeAnchor xmlns:cdr="http://schemas.openxmlformats.org/drawingml/2006/chartDrawing">
    <cdr:from>
      <cdr:x>0.80751</cdr:x>
      <cdr:y>0.13297</cdr:y>
    </cdr:from>
    <cdr:to>
      <cdr:x>0.88169</cdr:x>
      <cdr:y>0.17937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796" y="564083"/>
          <a:ext cx="495871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0.62019</cdr:x>
      <cdr:y>0.59917</cdr:y>
    </cdr:from>
    <cdr:to>
      <cdr:x>0.72639</cdr:x>
      <cdr:y>0.69196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5070" y="2408236"/>
          <a:ext cx="749299" cy="373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臨界点</a:t>
          </a:r>
        </a:p>
      </cdr:txBody>
    </cdr:sp>
  </cdr:relSizeAnchor>
  <cdr:relSizeAnchor xmlns:cdr="http://schemas.openxmlformats.org/drawingml/2006/chartDrawing">
    <cdr:from>
      <cdr:x>0.27841</cdr:x>
      <cdr:y>0.25972</cdr:y>
    </cdr:from>
    <cdr:to>
      <cdr:x>0.40553</cdr:x>
      <cdr:y>0.31855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7197" y="1053332"/>
          <a:ext cx="898244" cy="236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飽和蒸気</a:t>
          </a:r>
        </a:p>
      </cdr:txBody>
    </cdr:sp>
  </cdr:relSizeAnchor>
  <cdr:relSizeAnchor xmlns:cdr="http://schemas.openxmlformats.org/drawingml/2006/chartDrawing">
    <cdr:from>
      <cdr:x>0.27392</cdr:x>
      <cdr:y>0.75563</cdr:y>
    </cdr:from>
    <cdr:to>
      <cdr:x>0.37272</cdr:x>
      <cdr:y>0.80276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3817" y="3034664"/>
          <a:ext cx="698970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飽和液</a:t>
          </a:r>
        </a:p>
      </cdr:txBody>
    </cdr:sp>
  </cdr:relSizeAnchor>
  <cdr:relSizeAnchor xmlns:cdr="http://schemas.openxmlformats.org/drawingml/2006/chartDrawing">
    <cdr:from>
      <cdr:x>0.80317</cdr:x>
      <cdr:y>0.43627</cdr:y>
    </cdr:from>
    <cdr:to>
      <cdr:x>0.85787</cdr:x>
      <cdr:y>0.48267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3505" y="1757769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05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0.84918</cdr:x>
      <cdr:y>0.3488</cdr:y>
    </cdr:from>
    <cdr:to>
      <cdr:x>0.90388</cdr:x>
      <cdr:y>0.3952</cdr:y>
    </cdr:to>
    <cdr:sp macro="" textlink="">
      <cdr:nvSpPr>
        <cdr:cNvPr id="1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77355" y="1405344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1.1</a:t>
          </a:r>
        </a:p>
      </cdr:txBody>
    </cdr:sp>
  </cdr:relSizeAnchor>
  <cdr:relSizeAnchor xmlns:cdr="http://schemas.openxmlformats.org/drawingml/2006/chartDrawing">
    <cdr:from>
      <cdr:x>0.66798</cdr:x>
      <cdr:y>0.45778</cdr:y>
    </cdr:from>
    <cdr:to>
      <cdr:x>0.75064</cdr:x>
      <cdr:y>0.50827</cdr:y>
    </cdr:to>
    <cdr:sp macro="" textlink="">
      <cdr:nvSpPr>
        <cdr:cNvPr id="17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1480" y="1843477"/>
          <a:ext cx="585370" cy="204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Tr=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0.16841</cdr:x>
      <cdr:y>0.27405</cdr:y>
    </cdr:from>
    <cdr:to>
      <cdr:x>0.26707</cdr:x>
      <cdr:y>0.33684</cdr:y>
    </cdr:to>
    <cdr:sp macro="" textlink="">
      <cdr:nvSpPr>
        <cdr:cNvPr id="15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7681" y="1110055"/>
          <a:ext cx="699674" cy="252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=0.70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0.24235</cdr:x>
      <cdr:y>0.39535</cdr:y>
    </cdr:from>
    <cdr:to>
      <cdr:x>0.34124</cdr:x>
      <cdr:y>0.45814</cdr:y>
    </cdr:to>
    <cdr:sp macro="" textlink="">
      <cdr:nvSpPr>
        <cdr:cNvPr id="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1580" y="1595827"/>
          <a:ext cx="699670" cy="25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0.80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0.39857</cdr:x>
      <cdr:y>0.47622</cdr:y>
    </cdr:from>
    <cdr:to>
      <cdr:x>0.49747</cdr:x>
      <cdr:y>0.53925</cdr:y>
    </cdr:to>
    <cdr:sp macro="" textlink="">
      <cdr:nvSpPr>
        <cdr:cNvPr id="1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6480" y="1919677"/>
          <a:ext cx="699670" cy="25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0.90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0.51962</cdr:x>
      <cdr:y>0.47882</cdr:y>
    </cdr:from>
    <cdr:to>
      <cdr:x>0.61853</cdr:x>
      <cdr:y>0.54161</cdr:y>
    </cdr:to>
    <cdr:sp macro="" textlink="">
      <cdr:nvSpPr>
        <cdr:cNvPr id="2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3730" y="1929202"/>
          <a:ext cx="699670" cy="25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0.95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0.87785</cdr:x>
      <cdr:y>0.70087</cdr:y>
    </cdr:from>
    <cdr:to>
      <cdr:x>0.977</cdr:x>
      <cdr:y>0.76367</cdr:y>
    </cdr:to>
    <cdr:sp macro="" textlink="">
      <cdr:nvSpPr>
        <cdr:cNvPr id="2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7380" y="2815027"/>
          <a:ext cx="699670" cy="25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0.80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0.80932</cdr:x>
      <cdr:y>0.75076</cdr:y>
    </cdr:from>
    <cdr:to>
      <cdr:x>0.90823</cdr:x>
      <cdr:y>0.81404</cdr:y>
    </cdr:to>
    <cdr:sp macro="" textlink="">
      <cdr:nvSpPr>
        <cdr:cNvPr id="2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605" y="3015052"/>
          <a:ext cx="699670" cy="25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=0.70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0.80047</cdr:x>
      <cdr:y>0.70122</cdr:y>
    </cdr:from>
    <cdr:to>
      <cdr:x>0.82322</cdr:x>
      <cdr:y>0.74239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5629275" y="2819400"/>
          <a:ext cx="161925" cy="1619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0.8557</cdr:x>
      <cdr:y>0.68044</cdr:y>
    </cdr:from>
    <cdr:to>
      <cdr:x>0.87846</cdr:x>
      <cdr:y>0.72112</cdr:y>
    </cdr:to>
    <cdr:cxnSp macro="">
      <cdr:nvCxnSpPr>
        <cdr:cNvPr id="23" name="直線コネクタ 22"/>
        <cdr:cNvCxnSpPr/>
      </cdr:nvCxnSpPr>
      <cdr:spPr>
        <a:xfrm xmlns:a="http://schemas.openxmlformats.org/drawingml/2006/main">
          <a:off x="6019800" y="2733675"/>
          <a:ext cx="161925" cy="1619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0.8562</cdr:x>
      <cdr:y>0.23101</cdr:y>
    </cdr:from>
    <cdr:to>
      <cdr:x>0.9109</cdr:x>
      <cdr:y>0.2779</cdr:y>
    </cdr:to>
    <cdr:sp macro="" textlink="">
      <cdr:nvSpPr>
        <cdr:cNvPr id="2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4982" y="938616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0.86727</cdr:x>
      <cdr:y>0.16432</cdr:y>
    </cdr:from>
    <cdr:to>
      <cdr:x>0.92173</cdr:x>
      <cdr:y>0.21097</cdr:y>
    </cdr:to>
    <cdr:sp macro="" textlink="">
      <cdr:nvSpPr>
        <cdr:cNvPr id="25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1217" y="671897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0.89815</cdr:x>
      <cdr:y>0.12862</cdr:y>
    </cdr:from>
    <cdr:to>
      <cdr:x>0.9526</cdr:x>
      <cdr:y>0.17526</cdr:y>
    </cdr:to>
    <cdr:sp macro="" textlink="">
      <cdr:nvSpPr>
        <cdr:cNvPr id="2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0292" y="529022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0.92792</cdr:x>
      <cdr:y>0.09291</cdr:y>
    </cdr:from>
    <cdr:to>
      <cdr:x>0.98237</cdr:x>
      <cdr:y>0.13956</cdr:y>
    </cdr:to>
    <cdr:sp macro="" textlink="">
      <cdr:nvSpPr>
        <cdr:cNvPr id="27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9842" y="386147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6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0.85373</cdr:x>
      <cdr:y>0.074</cdr:y>
    </cdr:from>
    <cdr:to>
      <cdr:x>0.95264</cdr:x>
      <cdr:y>0.1368</cdr:y>
    </cdr:to>
    <cdr:sp macro="" textlink="">
      <cdr:nvSpPr>
        <cdr:cNvPr id="2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5906" y="309955"/>
          <a:ext cx="699674" cy="252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=2.0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0.01128</cdr:x>
      <cdr:y>0.93109</cdr:y>
    </cdr:from>
    <cdr:to>
      <cdr:x>0.06962</cdr:x>
      <cdr:y>0.99203</cdr:y>
    </cdr:to>
    <cdr:sp macro="" textlink="">
      <cdr:nvSpPr>
        <cdr:cNvPr id="2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75" y="3746500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(a)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0.18034</cdr:x>
      <cdr:y>0.18324</cdr:y>
    </cdr:from>
    <cdr:to>
      <cdr:x>0.23078</cdr:x>
      <cdr:y>0.23682</cdr:y>
    </cdr:to>
    <cdr:sp macro="" textlink="">
      <cdr:nvSpPr>
        <cdr:cNvPr id="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3406" y="748106"/>
          <a:ext cx="356794" cy="213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0.60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0.14738</cdr:x>
      <cdr:y>0.21003</cdr:y>
    </cdr:from>
    <cdr:to>
      <cdr:x>0.18034</cdr:x>
      <cdr:y>0.25597</cdr:y>
    </cdr:to>
    <cdr:cxnSp macro="">
      <cdr:nvCxnSpPr>
        <cdr:cNvPr id="31" name="直線コネクタ 30"/>
        <cdr:cNvCxnSpPr>
          <a:endCxn xmlns:a="http://schemas.openxmlformats.org/drawingml/2006/main" id="30" idx="1"/>
        </cdr:cNvCxnSpPr>
      </cdr:nvCxnSpPr>
      <cdr:spPr>
        <a:xfrm xmlns:a="http://schemas.openxmlformats.org/drawingml/2006/main" flipV="1">
          <a:off x="1009650" y="855066"/>
          <a:ext cx="233756" cy="1831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0.16742</cdr:x>
      <cdr:y>0.31478</cdr:y>
    </cdr:from>
    <cdr:to>
      <cdr:x>0.20063</cdr:x>
      <cdr:y>0.36072</cdr:y>
    </cdr:to>
    <cdr:cxnSp macro="">
      <cdr:nvCxnSpPr>
        <cdr:cNvPr id="32" name="直線コネクタ 31"/>
        <cdr:cNvCxnSpPr/>
      </cdr:nvCxnSpPr>
      <cdr:spPr>
        <a:xfrm xmlns:a="http://schemas.openxmlformats.org/drawingml/2006/main" flipV="1">
          <a:off x="1152525" y="1274166"/>
          <a:ext cx="233756" cy="1831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0.25918</cdr:x>
      <cdr:y>0.59543</cdr:y>
    </cdr:from>
    <cdr:to>
      <cdr:x>0.35785</cdr:x>
      <cdr:y>0.65847</cdr:y>
    </cdr:to>
    <cdr:sp macro="" textlink="">
      <cdr:nvSpPr>
        <cdr:cNvPr id="1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5908" y="2391405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1.1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0.32415</cdr:x>
      <cdr:y>0.66796</cdr:y>
    </cdr:from>
    <cdr:to>
      <cdr:x>0.42209</cdr:x>
      <cdr:y>0.73075</cdr:y>
    </cdr:to>
    <cdr:sp macro="" textlink="">
      <cdr:nvSpPr>
        <cdr:cNvPr id="2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8387" y="2680949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0.29858</cdr:x>
      <cdr:y>0.49755</cdr:y>
    </cdr:from>
    <cdr:to>
      <cdr:x>0.39774</cdr:x>
      <cdr:y>0.56058</cdr:y>
    </cdr:to>
    <cdr:sp macro="" textlink="">
      <cdr:nvSpPr>
        <cdr:cNvPr id="2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7833" y="2000880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1.2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0.31332</cdr:x>
      <cdr:y>0.40938</cdr:y>
    </cdr:from>
    <cdr:to>
      <cdr:x>0.41126</cdr:x>
      <cdr:y>0.47242</cdr:y>
    </cdr:to>
    <cdr:sp macro="" textlink="">
      <cdr:nvSpPr>
        <cdr:cNvPr id="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4983" y="1648455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1.3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0.34396</cdr:x>
      <cdr:y>0.35676</cdr:y>
    </cdr:from>
    <cdr:to>
      <cdr:x>0.44263</cdr:x>
      <cdr:y>0.4198</cdr:y>
    </cdr:to>
    <cdr:sp macro="" textlink="">
      <cdr:nvSpPr>
        <cdr:cNvPr id="3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8808" y="1438905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1.4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0.37222</cdr:x>
      <cdr:y>0.27807</cdr:y>
    </cdr:from>
    <cdr:to>
      <cdr:x>0.47016</cdr:x>
      <cdr:y>0.34111</cdr:y>
    </cdr:to>
    <cdr:sp macro="" textlink="">
      <cdr:nvSpPr>
        <cdr:cNvPr id="3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3108" y="1124580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1.6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0.41948</cdr:x>
      <cdr:y>0.22545</cdr:y>
    </cdr:from>
    <cdr:to>
      <cdr:x>0.51791</cdr:x>
      <cdr:y>0.28848</cdr:y>
    </cdr:to>
    <cdr:sp macro="" textlink="">
      <cdr:nvSpPr>
        <cdr:cNvPr id="3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3608" y="915030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1.8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0.49403</cdr:x>
      <cdr:y>0.18043</cdr:y>
    </cdr:from>
    <cdr:to>
      <cdr:x>0.59319</cdr:x>
      <cdr:y>0.24322</cdr:y>
    </cdr:to>
    <cdr:sp macro="" textlink="">
      <cdr:nvSpPr>
        <cdr:cNvPr id="3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8408" y="734055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0.48051</cdr:x>
      <cdr:y>0.09201</cdr:y>
    </cdr:from>
    <cdr:to>
      <cdr:x>0.57845</cdr:x>
      <cdr:y>0.15481</cdr:y>
    </cdr:to>
    <cdr:sp macro="" textlink="">
      <cdr:nvSpPr>
        <cdr:cNvPr id="3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1258" y="381630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0.54712</cdr:x>
      <cdr:y>0.0548</cdr:y>
    </cdr:from>
    <cdr:to>
      <cdr:x>0.68768</cdr:x>
      <cdr:y>0.11784</cdr:y>
    </cdr:to>
    <cdr:sp macro="" textlink="">
      <cdr:nvSpPr>
        <cdr:cNvPr id="3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3261" y="233024"/>
          <a:ext cx="569461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=10.0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0.59839</cdr:x>
      <cdr:y>0.09186</cdr:y>
    </cdr:from>
    <cdr:to>
      <cdr:x>0.65966</cdr:x>
      <cdr:y>0.14187</cdr:y>
    </cdr:to>
    <cdr:cxnSp macro="">
      <cdr:nvCxnSpPr>
        <cdr:cNvPr id="4" name="直線コネクタ 3"/>
        <cdr:cNvCxnSpPr/>
      </cdr:nvCxnSpPr>
      <cdr:spPr>
        <a:xfrm xmlns:a="http://schemas.openxmlformats.org/drawingml/2006/main">
          <a:off x="2390773" y="380999"/>
          <a:ext cx="247650" cy="2000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0.00768</cdr:x>
      <cdr:y>0.93843</cdr:y>
    </cdr:from>
    <cdr:to>
      <cdr:x>0.11194</cdr:x>
      <cdr:y>0.99976</cdr:y>
    </cdr:to>
    <cdr:sp macro="" textlink="">
      <cdr:nvSpPr>
        <cdr:cNvPr id="1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0" y="3768128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(b)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0.71432</cdr:x>
      <cdr:y>0.13349</cdr:y>
    </cdr:from>
    <cdr:to>
      <cdr:x>0.81274</cdr:x>
      <cdr:y>0.19628</cdr:y>
    </cdr:to>
    <cdr:sp macro="" textlink="">
      <cdr:nvSpPr>
        <cdr:cNvPr id="2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545" y="547359"/>
          <a:ext cx="398597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0.80252</cdr:x>
      <cdr:y>0.20413</cdr:y>
    </cdr:from>
    <cdr:to>
      <cdr:x>0.90094</cdr:x>
      <cdr:y>0.26692</cdr:y>
    </cdr:to>
    <cdr:sp macro="" textlink="">
      <cdr:nvSpPr>
        <cdr:cNvPr id="2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6174" y="829317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1.2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0.80015</cdr:x>
      <cdr:y>0.28755</cdr:y>
    </cdr:from>
    <cdr:to>
      <cdr:x>0.89857</cdr:x>
      <cdr:y>0.35059</cdr:y>
    </cdr:to>
    <cdr:sp macro="" textlink="">
      <cdr:nvSpPr>
        <cdr:cNvPr id="3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6646" y="1162694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1.4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0.58086</cdr:x>
      <cdr:y>0.75374</cdr:y>
    </cdr:from>
    <cdr:to>
      <cdr:x>0.72093</cdr:x>
      <cdr:y>0.81678</cdr:y>
    </cdr:to>
    <cdr:sp macro="" textlink="">
      <cdr:nvSpPr>
        <cdr:cNvPr id="3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6607" y="3023838"/>
          <a:ext cx="569463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=15.0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0.69742</cdr:x>
      <cdr:y>0.72421</cdr:y>
    </cdr:from>
    <cdr:to>
      <cdr:x>0.75132</cdr:x>
      <cdr:y>0.76686</cdr:y>
    </cdr:to>
    <cdr:cxnSp macro="">
      <cdr:nvCxnSpPr>
        <cdr:cNvPr id="4" name="直線コネクタ 3"/>
        <cdr:cNvCxnSpPr/>
      </cdr:nvCxnSpPr>
      <cdr:spPr>
        <a:xfrm xmlns:a="http://schemas.openxmlformats.org/drawingml/2006/main" flipH="1">
          <a:off x="2790825" y="2905138"/>
          <a:ext cx="219076" cy="1714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0.87518</cdr:x>
      <cdr:y>0.29965</cdr:y>
    </cdr:from>
    <cdr:to>
      <cdr:x>0.97483</cdr:x>
      <cdr:y>0.36268</cdr:y>
    </cdr:to>
    <cdr:sp macro="" textlink="">
      <cdr:nvSpPr>
        <cdr:cNvPr id="1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1446" y="1210319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1.6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0.88018</cdr:x>
      <cdr:y>0.34728</cdr:y>
    </cdr:from>
    <cdr:to>
      <cdr:x>0.97958</cdr:x>
      <cdr:y>0.41007</cdr:y>
    </cdr:to>
    <cdr:sp macro="" textlink="">
      <cdr:nvSpPr>
        <cdr:cNvPr id="1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496" y="1400819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1.8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0.88992</cdr:x>
      <cdr:y>0.41959</cdr:y>
    </cdr:from>
    <cdr:to>
      <cdr:x>0.98932</cdr:x>
      <cdr:y>0.48214</cdr:y>
    </cdr:to>
    <cdr:sp macro="" textlink="">
      <cdr:nvSpPr>
        <cdr:cNvPr id="15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596" y="1686569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0.80203</cdr:x>
      <cdr:y>0.49779</cdr:y>
    </cdr:from>
    <cdr:to>
      <cdr:x>0.90143</cdr:x>
      <cdr:y>0.56034</cdr:y>
    </cdr:to>
    <cdr:sp macro="" textlink="">
      <cdr:nvSpPr>
        <cdr:cNvPr id="1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6171" y="2000894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0.87567</cdr:x>
      <cdr:y>0.5286</cdr:y>
    </cdr:from>
    <cdr:to>
      <cdr:x>0.97507</cdr:x>
      <cdr:y>0.59115</cdr:y>
    </cdr:to>
    <cdr:sp macro="" textlink="">
      <cdr:nvSpPr>
        <cdr:cNvPr id="17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1446" y="2124719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0.87804</cdr:x>
      <cdr:y>0.5831</cdr:y>
    </cdr:from>
    <cdr:to>
      <cdr:x>0.97744</cdr:x>
      <cdr:y>0.64565</cdr:y>
    </cdr:to>
    <cdr:sp macro="" textlink="">
      <cdr:nvSpPr>
        <cdr:cNvPr id="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0971" y="2343794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6.0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0.88018</cdr:x>
      <cdr:y>0.75069</cdr:y>
    </cdr:from>
    <cdr:to>
      <cdr:x>0.97958</cdr:x>
      <cdr:y>0.81372</cdr:y>
    </cdr:to>
    <cdr:sp macro="" textlink="">
      <cdr:nvSpPr>
        <cdr:cNvPr id="2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496" y="3010544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8.0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0.77246</cdr:x>
      <cdr:y>0.68606</cdr:y>
    </cdr:from>
    <cdr:to>
      <cdr:x>0.83611</cdr:x>
      <cdr:y>0.75738</cdr:y>
    </cdr:to>
    <cdr:cxnSp macro="">
      <cdr:nvCxnSpPr>
        <cdr:cNvPr id="21" name="直線コネクタ 20"/>
        <cdr:cNvCxnSpPr/>
      </cdr:nvCxnSpPr>
      <cdr:spPr>
        <a:xfrm xmlns:a="http://schemas.openxmlformats.org/drawingml/2006/main" flipH="1">
          <a:off x="3095625" y="2752738"/>
          <a:ext cx="257176" cy="2857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0.74198</cdr:x>
      <cdr:y>0.75754</cdr:y>
    </cdr:from>
    <cdr:to>
      <cdr:x>0.83968</cdr:x>
      <cdr:y>0.82082</cdr:y>
    </cdr:to>
    <cdr:sp macro="" textlink="">
      <cdr:nvSpPr>
        <cdr:cNvPr id="2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8521" y="3039119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10.0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0.89287</cdr:x>
      <cdr:y>0.65713</cdr:y>
    </cdr:from>
    <cdr:to>
      <cdr:x>0.89975</cdr:x>
      <cdr:y>0.75975</cdr:y>
    </cdr:to>
    <cdr:cxnSp macro="">
      <cdr:nvCxnSpPr>
        <cdr:cNvPr id="24" name="直線コネクタ 23"/>
        <cdr:cNvCxnSpPr/>
      </cdr:nvCxnSpPr>
      <cdr:spPr>
        <a:xfrm xmlns:a="http://schemas.openxmlformats.org/drawingml/2006/main">
          <a:off x="3581401" y="2638438"/>
          <a:ext cx="28574" cy="40956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0.02105</cdr:x>
      <cdr:y>0.93156</cdr:y>
    </cdr:from>
    <cdr:to>
      <cdr:x>0.12531</cdr:x>
      <cdr:y>0.99289</cdr:y>
    </cdr:to>
    <cdr:sp macro="" textlink="">
      <cdr:nvSpPr>
        <cdr:cNvPr id="1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435" y="3739553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(c)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0.63636</cdr:x>
      <cdr:y>0.53145</cdr:y>
    </cdr:from>
    <cdr:to>
      <cdr:x>0.73503</cdr:x>
      <cdr:y>0.59449</cdr:y>
    </cdr:to>
    <cdr:sp macro="" textlink="">
      <cdr:nvSpPr>
        <cdr:cNvPr id="1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2787" y="1783250"/>
          <a:ext cx="495054" cy="211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1.1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0.53017</cdr:x>
      <cdr:y>0.68455</cdr:y>
    </cdr:from>
    <cdr:to>
      <cdr:x>0.62811</cdr:x>
      <cdr:y>0.74734</cdr:y>
    </cdr:to>
    <cdr:sp macro="" textlink="">
      <cdr:nvSpPr>
        <cdr:cNvPr id="2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0019" y="2296966"/>
          <a:ext cx="491392" cy="210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0.65833</cdr:x>
      <cdr:y>0.41935</cdr:y>
    </cdr:from>
    <cdr:to>
      <cdr:x>0.75749</cdr:x>
      <cdr:y>0.48238</cdr:y>
    </cdr:to>
    <cdr:sp macro="" textlink="">
      <cdr:nvSpPr>
        <cdr:cNvPr id="2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003" y="1407111"/>
          <a:ext cx="497513" cy="211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1.2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0.6905</cdr:x>
      <cdr:y>0.34066</cdr:y>
    </cdr:from>
    <cdr:to>
      <cdr:x>0.78844</cdr:x>
      <cdr:y>0.4037</cdr:y>
    </cdr:to>
    <cdr:sp macro="" textlink="">
      <cdr:nvSpPr>
        <cdr:cNvPr id="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4422" y="1143066"/>
          <a:ext cx="491392" cy="211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1.3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0.70846</cdr:x>
      <cdr:y>0.29041</cdr:y>
    </cdr:from>
    <cdr:to>
      <cdr:x>0.80713</cdr:x>
      <cdr:y>0.35345</cdr:y>
    </cdr:to>
    <cdr:sp macro="" textlink="">
      <cdr:nvSpPr>
        <cdr:cNvPr id="3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4541" y="974454"/>
          <a:ext cx="495055" cy="211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1.4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0.69393</cdr:x>
      <cdr:y>0.23305</cdr:y>
    </cdr:from>
    <cdr:to>
      <cdr:x>0.79187</cdr:x>
      <cdr:y>0.29609</cdr:y>
    </cdr:to>
    <cdr:sp macro="" textlink="">
      <cdr:nvSpPr>
        <cdr:cNvPr id="3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1644" y="781975"/>
          <a:ext cx="491392" cy="211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1.6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0.74601</cdr:x>
      <cdr:y>0.18991</cdr:y>
    </cdr:from>
    <cdr:to>
      <cdr:x>0.84517</cdr:x>
      <cdr:y>0.2527</cdr:y>
    </cdr:to>
    <cdr:sp macro="" textlink="">
      <cdr:nvSpPr>
        <cdr:cNvPr id="3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2941" y="637229"/>
          <a:ext cx="497513" cy="210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0.88463</cdr:x>
      <cdr:y>0.1394</cdr:y>
    </cdr:from>
    <cdr:to>
      <cdr:x>0.98257</cdr:x>
      <cdr:y>0.2022</cdr:y>
    </cdr:to>
    <cdr:sp macro="" textlink="">
      <cdr:nvSpPr>
        <cdr:cNvPr id="3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8433" y="467761"/>
          <a:ext cx="491392" cy="210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0.81495</cdr:x>
      <cdr:y>0.07376</cdr:y>
    </cdr:from>
    <cdr:to>
      <cdr:x>0.95551</cdr:x>
      <cdr:y>0.1368</cdr:y>
    </cdr:to>
    <cdr:sp macro="" textlink="">
      <cdr:nvSpPr>
        <cdr:cNvPr id="3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8820" y="247490"/>
          <a:ext cx="705228" cy="211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=10.0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0.74048</cdr:x>
      <cdr:y>0.10427</cdr:y>
    </cdr:from>
    <cdr:to>
      <cdr:x>0.81458</cdr:x>
      <cdr:y>0.16083</cdr:y>
    </cdr:to>
    <cdr:cxnSp macro="">
      <cdr:nvCxnSpPr>
        <cdr:cNvPr id="4" name="直線コネクタ 3"/>
        <cdr:cNvCxnSpPr/>
      </cdr:nvCxnSpPr>
      <cdr:spPr>
        <a:xfrm xmlns:a="http://schemas.openxmlformats.org/drawingml/2006/main" flipH="1">
          <a:off x="3715211" y="349857"/>
          <a:ext cx="371759" cy="18979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0.38279</cdr:x>
      <cdr:y>0.33003</cdr:y>
    </cdr:from>
    <cdr:to>
      <cdr:x>0.45166</cdr:x>
      <cdr:y>0.40047</cdr:y>
    </cdr:to>
    <cdr:sp macro="" textlink="">
      <cdr:nvSpPr>
        <cdr:cNvPr id="15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0579" y="1107389"/>
          <a:ext cx="345543" cy="236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(a)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0.85347</cdr:x>
      <cdr:y>0.26368</cdr:y>
    </cdr:from>
    <cdr:to>
      <cdr:x>0.92235</cdr:x>
      <cdr:y>0.33412</cdr:y>
    </cdr:to>
    <cdr:sp macro="" textlink="">
      <cdr:nvSpPr>
        <cdr:cNvPr id="1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2117" y="884753"/>
          <a:ext cx="345543" cy="236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(b)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CO_01a_E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olab200\Dropbox\2017\&#21270;&#23398;&#12503;&#12525;&#12475;&#12473;&#22522;&#30990;&#21270;&#23398;&#12503;&#12525;&#12475;&#12473;&#37327;&#35542;\Excel&#12471;&#12540;&#12488;\bce6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WR-CO2"/>
      <sheetName val="pVT比較RK式"/>
      <sheetName val="pVT比較ファンデ"/>
      <sheetName val="Peng Robin-CO2"/>
    </sheetNames>
    <sheetDataSet>
      <sheetData sheetId="0"/>
      <sheetData sheetId="1">
        <row r="12">
          <cell r="AE12">
            <v>1.9696</v>
          </cell>
          <cell r="AF12">
            <v>42.649640000000005</v>
          </cell>
        </row>
        <row r="13">
          <cell r="AE13">
            <v>2.0310000000000001</v>
          </cell>
          <cell r="AF13">
            <v>42.842360000000006</v>
          </cell>
        </row>
        <row r="14">
          <cell r="AE14">
            <v>2.0937999999999999</v>
          </cell>
          <cell r="AF14">
            <v>43.038599999999995</v>
          </cell>
        </row>
        <row r="15">
          <cell r="AE15">
            <v>2.1581000000000001</v>
          </cell>
          <cell r="AF15">
            <v>43.238799999999998</v>
          </cell>
        </row>
        <row r="16">
          <cell r="AE16">
            <v>2.2237</v>
          </cell>
          <cell r="AF16">
            <v>43.442959999999999</v>
          </cell>
        </row>
        <row r="17">
          <cell r="AE17">
            <v>2.2907999999999999</v>
          </cell>
          <cell r="AF17">
            <v>43.651520000000005</v>
          </cell>
        </row>
        <row r="18">
          <cell r="AE18">
            <v>2.3593000000000002</v>
          </cell>
          <cell r="AF18">
            <v>43.864480000000007</v>
          </cell>
        </row>
        <row r="19">
          <cell r="AE19">
            <v>2.4293999999999998</v>
          </cell>
          <cell r="AF19">
            <v>44.083599999999997</v>
          </cell>
        </row>
        <row r="20">
          <cell r="AE20">
            <v>2.5009999999999999</v>
          </cell>
          <cell r="AF20">
            <v>44.303600000000003</v>
          </cell>
        </row>
        <row r="21">
          <cell r="AE21">
            <v>2.5739999999999998</v>
          </cell>
          <cell r="AF21">
            <v>44.532399999999996</v>
          </cell>
        </row>
        <row r="22">
          <cell r="AE22">
            <v>2.6486999999999998</v>
          </cell>
          <cell r="AF22">
            <v>44.765599999999992</v>
          </cell>
        </row>
        <row r="23">
          <cell r="AE23">
            <v>2.7248999999999999</v>
          </cell>
          <cell r="AF23">
            <v>45.0032</v>
          </cell>
        </row>
        <row r="24">
          <cell r="AE24">
            <v>2.8027000000000002</v>
          </cell>
          <cell r="AF24">
            <v>45.245199999999997</v>
          </cell>
        </row>
        <row r="25">
          <cell r="AE25">
            <v>2.8820999999999999</v>
          </cell>
          <cell r="AF25">
            <v>45.496000000000002</v>
          </cell>
        </row>
        <row r="26">
          <cell r="AE26">
            <v>2.9632000000000001</v>
          </cell>
          <cell r="AF26">
            <v>45.751199999999997</v>
          </cell>
        </row>
        <row r="27">
          <cell r="AE27">
            <v>3.0459000000000001</v>
          </cell>
          <cell r="AF27">
            <v>46.0152</v>
          </cell>
        </row>
        <row r="28">
          <cell r="AE28">
            <v>3.1303000000000001</v>
          </cell>
          <cell r="AF28">
            <v>46.283599999999993</v>
          </cell>
        </row>
        <row r="29">
          <cell r="AE29">
            <v>3.2164000000000001</v>
          </cell>
          <cell r="AF29">
            <v>46.5608</v>
          </cell>
        </row>
        <row r="30">
          <cell r="AE30">
            <v>3.3041999999999998</v>
          </cell>
          <cell r="AF30">
            <v>46.846800000000002</v>
          </cell>
        </row>
        <row r="31">
          <cell r="AE31">
            <v>3.3938000000000001</v>
          </cell>
          <cell r="AF31">
            <v>47.141599999999997</v>
          </cell>
        </row>
        <row r="32">
          <cell r="AE32">
            <v>3.4851000000000001</v>
          </cell>
          <cell r="AF32">
            <v>47.440800000000003</v>
          </cell>
        </row>
        <row r="33">
          <cell r="AE33">
            <v>3.5783</v>
          </cell>
          <cell r="AF33">
            <v>47.7532</v>
          </cell>
        </row>
        <row r="34">
          <cell r="AE34">
            <v>3.6732999999999998</v>
          </cell>
          <cell r="AF34">
            <v>48.074399999999997</v>
          </cell>
        </row>
        <row r="35">
          <cell r="AE35">
            <v>3.7700999999999998</v>
          </cell>
          <cell r="AF35">
            <v>48.408800000000006</v>
          </cell>
        </row>
        <row r="36">
          <cell r="AE36">
            <v>3.8687999999999998</v>
          </cell>
          <cell r="AF36">
            <v>48.752000000000002</v>
          </cell>
        </row>
        <row r="37">
          <cell r="AE37">
            <v>3.9695</v>
          </cell>
          <cell r="AF37">
            <v>49.103999999999999</v>
          </cell>
        </row>
        <row r="38">
          <cell r="AE38">
            <v>4.0720000000000001</v>
          </cell>
          <cell r="AF38">
            <v>49.473600000000005</v>
          </cell>
        </row>
        <row r="39">
          <cell r="AE39">
            <v>4.1764999999999999</v>
          </cell>
          <cell r="AF39">
            <v>49.856400000000001</v>
          </cell>
        </row>
        <row r="40">
          <cell r="AE40">
            <v>4.2831000000000001</v>
          </cell>
          <cell r="AF40">
            <v>50.252400000000009</v>
          </cell>
        </row>
        <row r="41">
          <cell r="AE41">
            <v>4.3916000000000004</v>
          </cell>
          <cell r="AF41">
            <v>50.666000000000004</v>
          </cell>
        </row>
        <row r="42">
          <cell r="AE42">
            <v>4.5022000000000002</v>
          </cell>
          <cell r="AF42">
            <v>51.097200000000008</v>
          </cell>
        </row>
        <row r="43">
          <cell r="AE43">
            <v>4.6148999999999996</v>
          </cell>
          <cell r="AF43">
            <v>51.545999999999999</v>
          </cell>
        </row>
        <row r="44">
          <cell r="AE44">
            <v>4.7297000000000002</v>
          </cell>
          <cell r="AF44">
            <v>52.016800000000003</v>
          </cell>
        </row>
        <row r="45">
          <cell r="AE45">
            <v>4.8465999999999996</v>
          </cell>
          <cell r="AF45">
            <v>52.509600000000006</v>
          </cell>
        </row>
        <row r="46">
          <cell r="AE46">
            <v>4.9657999999999998</v>
          </cell>
          <cell r="AF46">
            <v>53.033200000000008</v>
          </cell>
        </row>
        <row r="47">
          <cell r="AE47">
            <v>5.0871000000000004</v>
          </cell>
          <cell r="AF47">
            <v>53.578800000000001</v>
          </cell>
        </row>
        <row r="48">
          <cell r="AE48">
            <v>5.2107999999999999</v>
          </cell>
          <cell r="AF48">
            <v>54.159600000000005</v>
          </cell>
        </row>
        <row r="49">
          <cell r="AE49">
            <v>5.3368000000000002</v>
          </cell>
          <cell r="AF49">
            <v>54.775599999999997</v>
          </cell>
        </row>
        <row r="50">
          <cell r="AE50">
            <v>5.4650999999999996</v>
          </cell>
          <cell r="AF50">
            <v>55.431199999999997</v>
          </cell>
        </row>
        <row r="51">
          <cell r="AE51">
            <v>5.5957999999999997</v>
          </cell>
          <cell r="AF51">
            <v>56.135199999999998</v>
          </cell>
        </row>
        <row r="52">
          <cell r="AE52">
            <v>5.7290999999999999</v>
          </cell>
          <cell r="AF52">
            <v>56.892000000000003</v>
          </cell>
        </row>
        <row r="53">
          <cell r="AE53">
            <v>5.8647999999999998</v>
          </cell>
          <cell r="AF53">
            <v>57.7104</v>
          </cell>
        </row>
        <row r="54">
          <cell r="AE54">
            <v>6.0030999999999999</v>
          </cell>
          <cell r="AF54">
            <v>58.608000000000004</v>
          </cell>
        </row>
        <row r="55">
          <cell r="AE55">
            <v>6.1440000000000001</v>
          </cell>
          <cell r="AF55">
            <v>59.589199999999998</v>
          </cell>
        </row>
        <row r="56">
          <cell r="AE56">
            <v>6.2877000000000001</v>
          </cell>
          <cell r="AF56">
            <v>60.6892</v>
          </cell>
        </row>
        <row r="57">
          <cell r="AE57">
            <v>6.4341999999999997</v>
          </cell>
          <cell r="AF57">
            <v>61.93</v>
          </cell>
        </row>
        <row r="58">
          <cell r="AE58">
            <v>6.5837000000000003</v>
          </cell>
          <cell r="AF58">
            <v>63.36</v>
          </cell>
        </row>
        <row r="59">
          <cell r="AE59">
            <v>6.7361000000000004</v>
          </cell>
          <cell r="AF59">
            <v>65.054000000000002</v>
          </cell>
        </row>
        <row r="60">
          <cell r="AE60">
            <v>6.8917999999999999</v>
          </cell>
          <cell r="AF60">
            <v>67.148400000000009</v>
          </cell>
        </row>
        <row r="61">
          <cell r="AE61">
            <v>7.0509000000000004</v>
          </cell>
          <cell r="AF61">
            <v>69.911600000000007</v>
          </cell>
        </row>
        <row r="62">
          <cell r="AE62">
            <v>7.2137000000000002</v>
          </cell>
          <cell r="AF62">
            <v>74.162000000000006</v>
          </cell>
        </row>
        <row r="63">
          <cell r="AE63">
            <v>7.3</v>
          </cell>
          <cell r="AF63">
            <v>82</v>
          </cell>
        </row>
        <row r="64">
          <cell r="AE64">
            <v>7.39</v>
          </cell>
          <cell r="AF64">
            <v>94.098399999999998</v>
          </cell>
        </row>
      </sheetData>
      <sheetData sheetId="2"/>
      <sheetData sheetId="3">
        <row r="4">
          <cell r="I4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WR-CO2"/>
      <sheetName val="pVT比較RK式"/>
      <sheetName val="pVT比較ファンデ"/>
      <sheetName val="Peng Robin-CO2"/>
    </sheetNames>
    <sheetDataSet>
      <sheetData sheetId="0" refreshError="1"/>
      <sheetData sheetId="1">
        <row r="12">
          <cell r="AE12">
            <v>1.9696</v>
          </cell>
          <cell r="AF12">
            <v>42.649640000000005</v>
          </cell>
        </row>
        <row r="13">
          <cell r="AE13">
            <v>2.0310000000000001</v>
          </cell>
          <cell r="AF13">
            <v>42.842360000000006</v>
          </cell>
        </row>
        <row r="14">
          <cell r="AE14">
            <v>2.0937999999999999</v>
          </cell>
          <cell r="AF14">
            <v>43.038599999999995</v>
          </cell>
        </row>
        <row r="15">
          <cell r="AE15">
            <v>2.1581000000000001</v>
          </cell>
          <cell r="AF15">
            <v>43.238799999999998</v>
          </cell>
        </row>
        <row r="16">
          <cell r="AE16">
            <v>2.2237</v>
          </cell>
          <cell r="AF16">
            <v>43.442959999999999</v>
          </cell>
        </row>
        <row r="17">
          <cell r="AE17">
            <v>2.2907999999999999</v>
          </cell>
          <cell r="AF17">
            <v>43.651520000000005</v>
          </cell>
        </row>
        <row r="18">
          <cell r="AE18">
            <v>2.3593000000000002</v>
          </cell>
          <cell r="AF18">
            <v>43.864480000000007</v>
          </cell>
        </row>
        <row r="19">
          <cell r="AE19">
            <v>2.4293999999999998</v>
          </cell>
          <cell r="AF19">
            <v>44.083599999999997</v>
          </cell>
        </row>
        <row r="20">
          <cell r="AE20">
            <v>2.5009999999999999</v>
          </cell>
          <cell r="AF20">
            <v>44.303600000000003</v>
          </cell>
        </row>
        <row r="21">
          <cell r="AE21">
            <v>2.5739999999999998</v>
          </cell>
          <cell r="AF21">
            <v>44.532399999999996</v>
          </cell>
        </row>
        <row r="22">
          <cell r="AE22">
            <v>2.6486999999999998</v>
          </cell>
          <cell r="AF22">
            <v>44.765599999999992</v>
          </cell>
        </row>
        <row r="23">
          <cell r="AE23">
            <v>2.7248999999999999</v>
          </cell>
          <cell r="AF23">
            <v>45.0032</v>
          </cell>
        </row>
        <row r="24">
          <cell r="AE24">
            <v>2.8027000000000002</v>
          </cell>
          <cell r="AF24">
            <v>45.245199999999997</v>
          </cell>
        </row>
        <row r="25">
          <cell r="AE25">
            <v>2.8820999999999999</v>
          </cell>
          <cell r="AF25">
            <v>45.496000000000002</v>
          </cell>
        </row>
        <row r="26">
          <cell r="AE26">
            <v>2.9632000000000001</v>
          </cell>
          <cell r="AF26">
            <v>45.751199999999997</v>
          </cell>
        </row>
        <row r="27">
          <cell r="AE27">
            <v>3.0459000000000001</v>
          </cell>
          <cell r="AF27">
            <v>46.0152</v>
          </cell>
        </row>
        <row r="28">
          <cell r="AE28">
            <v>3.1303000000000001</v>
          </cell>
          <cell r="AF28">
            <v>46.283599999999993</v>
          </cell>
        </row>
        <row r="29">
          <cell r="AE29">
            <v>3.2164000000000001</v>
          </cell>
          <cell r="AF29">
            <v>46.5608</v>
          </cell>
        </row>
        <row r="30">
          <cell r="AE30">
            <v>3.3041999999999998</v>
          </cell>
          <cell r="AF30">
            <v>46.846800000000002</v>
          </cell>
        </row>
        <row r="31">
          <cell r="AE31">
            <v>3.3938000000000001</v>
          </cell>
          <cell r="AF31">
            <v>47.141599999999997</v>
          </cell>
        </row>
        <row r="32">
          <cell r="AE32">
            <v>3.4851000000000001</v>
          </cell>
          <cell r="AF32">
            <v>47.440800000000003</v>
          </cell>
        </row>
        <row r="33">
          <cell r="AE33">
            <v>3.5783</v>
          </cell>
          <cell r="AF33">
            <v>47.7532</v>
          </cell>
        </row>
        <row r="34">
          <cell r="AE34">
            <v>3.6732999999999998</v>
          </cell>
          <cell r="AF34">
            <v>48.074399999999997</v>
          </cell>
        </row>
        <row r="35">
          <cell r="AE35">
            <v>3.7700999999999998</v>
          </cell>
          <cell r="AF35">
            <v>48.408800000000006</v>
          </cell>
        </row>
        <row r="36">
          <cell r="AE36">
            <v>3.8687999999999998</v>
          </cell>
          <cell r="AF36">
            <v>48.752000000000002</v>
          </cell>
        </row>
        <row r="37">
          <cell r="AE37">
            <v>3.9695</v>
          </cell>
          <cell r="AF37">
            <v>49.103999999999999</v>
          </cell>
        </row>
        <row r="38">
          <cell r="AE38">
            <v>4.0720000000000001</v>
          </cell>
          <cell r="AF38">
            <v>49.473600000000005</v>
          </cell>
        </row>
        <row r="39">
          <cell r="AE39">
            <v>4.1764999999999999</v>
          </cell>
          <cell r="AF39">
            <v>49.856400000000001</v>
          </cell>
        </row>
        <row r="40">
          <cell r="AE40">
            <v>4.2831000000000001</v>
          </cell>
          <cell r="AF40">
            <v>50.252400000000009</v>
          </cell>
        </row>
        <row r="41">
          <cell r="AE41">
            <v>4.3916000000000004</v>
          </cell>
          <cell r="AF41">
            <v>50.666000000000004</v>
          </cell>
        </row>
        <row r="42">
          <cell r="AE42">
            <v>4.5022000000000002</v>
          </cell>
          <cell r="AF42">
            <v>51.097200000000008</v>
          </cell>
        </row>
        <row r="43">
          <cell r="AE43">
            <v>4.6148999999999996</v>
          </cell>
          <cell r="AF43">
            <v>51.545999999999999</v>
          </cell>
        </row>
        <row r="44">
          <cell r="AE44">
            <v>4.7297000000000002</v>
          </cell>
          <cell r="AF44">
            <v>52.016800000000003</v>
          </cell>
        </row>
        <row r="45">
          <cell r="AE45">
            <v>4.8465999999999996</v>
          </cell>
          <cell r="AF45">
            <v>52.509600000000006</v>
          </cell>
        </row>
        <row r="46">
          <cell r="AE46">
            <v>4.9657999999999998</v>
          </cell>
          <cell r="AF46">
            <v>53.033200000000008</v>
          </cell>
        </row>
        <row r="47">
          <cell r="AE47">
            <v>5.0871000000000004</v>
          </cell>
          <cell r="AF47">
            <v>53.578800000000001</v>
          </cell>
        </row>
        <row r="48">
          <cell r="AE48">
            <v>5.2107999999999999</v>
          </cell>
          <cell r="AF48">
            <v>54.159600000000005</v>
          </cell>
        </row>
        <row r="49">
          <cell r="AE49">
            <v>5.3368000000000002</v>
          </cell>
          <cell r="AF49">
            <v>54.775599999999997</v>
          </cell>
        </row>
        <row r="50">
          <cell r="AE50">
            <v>5.4650999999999996</v>
          </cell>
          <cell r="AF50">
            <v>55.431199999999997</v>
          </cell>
        </row>
        <row r="51">
          <cell r="AE51">
            <v>5.5957999999999997</v>
          </cell>
          <cell r="AF51">
            <v>56.135199999999998</v>
          </cell>
        </row>
        <row r="52">
          <cell r="AE52">
            <v>5.7290999999999999</v>
          </cell>
          <cell r="AF52">
            <v>56.892000000000003</v>
          </cell>
        </row>
        <row r="53">
          <cell r="AE53">
            <v>5.8647999999999998</v>
          </cell>
          <cell r="AF53">
            <v>57.7104</v>
          </cell>
        </row>
        <row r="54">
          <cell r="AE54">
            <v>6.0030999999999999</v>
          </cell>
          <cell r="AF54">
            <v>58.608000000000004</v>
          </cell>
        </row>
        <row r="55">
          <cell r="AE55">
            <v>6.1440000000000001</v>
          </cell>
          <cell r="AF55">
            <v>59.589199999999998</v>
          </cell>
        </row>
        <row r="56">
          <cell r="AE56">
            <v>6.2877000000000001</v>
          </cell>
          <cell r="AF56">
            <v>60.6892</v>
          </cell>
        </row>
        <row r="57">
          <cell r="AE57">
            <v>6.4341999999999997</v>
          </cell>
          <cell r="AF57">
            <v>61.93</v>
          </cell>
        </row>
        <row r="58">
          <cell r="AE58">
            <v>6.5837000000000003</v>
          </cell>
          <cell r="AF58">
            <v>63.36</v>
          </cell>
        </row>
        <row r="59">
          <cell r="AE59">
            <v>6.7361000000000004</v>
          </cell>
          <cell r="AF59">
            <v>65.054000000000002</v>
          </cell>
        </row>
        <row r="60">
          <cell r="AE60">
            <v>6.8917999999999999</v>
          </cell>
          <cell r="AF60">
            <v>67.148400000000009</v>
          </cell>
        </row>
        <row r="61">
          <cell r="AE61">
            <v>7.0509000000000004</v>
          </cell>
          <cell r="AF61">
            <v>69.911600000000007</v>
          </cell>
        </row>
        <row r="62">
          <cell r="AE62">
            <v>7.2137000000000002</v>
          </cell>
          <cell r="AF62">
            <v>74.162000000000006</v>
          </cell>
        </row>
        <row r="63">
          <cell r="AE63">
            <v>7.3</v>
          </cell>
          <cell r="AF63">
            <v>82</v>
          </cell>
        </row>
        <row r="64">
          <cell r="AE64">
            <v>7.39</v>
          </cell>
          <cell r="AF64">
            <v>94.098399999999998</v>
          </cell>
        </row>
      </sheetData>
      <sheetData sheetId="2" refreshError="1"/>
      <sheetData sheetId="3">
        <row r="4">
          <cell r="I4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ebbook.nist.gov/chemistry/flu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3"/>
  <sheetViews>
    <sheetView workbookViewId="0">
      <selection activeCell="J37" sqref="J37"/>
    </sheetView>
  </sheetViews>
  <sheetFormatPr defaultRowHeight="13.8" x14ac:dyDescent="0.2"/>
  <cols>
    <col min="1" max="1" width="11" style="5" customWidth="1"/>
    <col min="2" max="2" width="9.6640625" style="5" bestFit="1" customWidth="1"/>
    <col min="3" max="5" width="8.88671875" style="5"/>
    <col min="6" max="6" width="8.21875" style="5" bestFit="1" customWidth="1"/>
    <col min="7" max="9" width="8.88671875" style="5"/>
    <col min="10" max="10" width="13" style="5" customWidth="1"/>
    <col min="11" max="16384" width="8.88671875" style="5"/>
  </cols>
  <sheetData>
    <row r="1" spans="1:20" x14ac:dyDescent="0.2">
      <c r="A1" s="4" t="s">
        <v>106</v>
      </c>
      <c r="B1" s="4"/>
      <c r="C1" s="4"/>
      <c r="E1" s="5" t="s">
        <v>107</v>
      </c>
      <c r="I1" s="5" t="s">
        <v>108</v>
      </c>
      <c r="O1" s="5" t="s">
        <v>82</v>
      </c>
    </row>
    <row r="2" spans="1:20" x14ac:dyDescent="0.2">
      <c r="A2" s="4" t="s">
        <v>4</v>
      </c>
      <c r="B2" s="6">
        <v>304.2</v>
      </c>
      <c r="C2" s="6" t="s">
        <v>83</v>
      </c>
      <c r="E2" s="5" t="s">
        <v>84</v>
      </c>
      <c r="F2" s="5">
        <v>20</v>
      </c>
      <c r="G2" s="7" t="s">
        <v>109</v>
      </c>
      <c r="H2" s="8" t="s">
        <v>109</v>
      </c>
      <c r="I2" s="5">
        <v>50</v>
      </c>
      <c r="K2" s="5">
        <v>31</v>
      </c>
      <c r="M2" s="5">
        <v>20</v>
      </c>
      <c r="O2" s="5">
        <v>50</v>
      </c>
      <c r="Q2" s="5">
        <v>31</v>
      </c>
      <c r="S2" s="5">
        <v>20</v>
      </c>
    </row>
    <row r="3" spans="1:20" x14ac:dyDescent="0.2">
      <c r="A3" s="4" t="s">
        <v>6</v>
      </c>
      <c r="B3" s="6">
        <v>7.37</v>
      </c>
      <c r="C3" s="6" t="s">
        <v>85</v>
      </c>
      <c r="F3" s="5">
        <f>F2+273.15</f>
        <v>293.14999999999998</v>
      </c>
      <c r="G3" s="5" t="s">
        <v>110</v>
      </c>
      <c r="I3" s="5" t="s">
        <v>87</v>
      </c>
      <c r="J3" s="5" t="s">
        <v>86</v>
      </c>
      <c r="K3" s="5" t="s">
        <v>111</v>
      </c>
      <c r="L3" s="5" t="s">
        <v>112</v>
      </c>
      <c r="M3" s="5" t="s">
        <v>87</v>
      </c>
      <c r="N3" s="5" t="s">
        <v>86</v>
      </c>
      <c r="O3" s="5" t="s">
        <v>87</v>
      </c>
      <c r="P3" s="5" t="s">
        <v>112</v>
      </c>
      <c r="Q3" s="5" t="s">
        <v>111</v>
      </c>
      <c r="R3" s="5" t="s">
        <v>112</v>
      </c>
      <c r="S3" s="5" t="s">
        <v>113</v>
      </c>
      <c r="T3" s="5" t="s">
        <v>86</v>
      </c>
    </row>
    <row r="4" spans="1:20" x14ac:dyDescent="0.2">
      <c r="A4" s="9" t="s">
        <v>88</v>
      </c>
      <c r="B4" s="5">
        <v>0.22500000000000001</v>
      </c>
      <c r="E4" s="5" t="s">
        <v>114</v>
      </c>
      <c r="F4" s="5">
        <f>F3/B2</f>
        <v>0.96367521367521358</v>
      </c>
      <c r="I4" s="5">
        <v>116</v>
      </c>
      <c r="J4" s="5">
        <v>10.210000000000001</v>
      </c>
      <c r="K4" s="5">
        <v>65</v>
      </c>
      <c r="L4" s="5">
        <v>9.99</v>
      </c>
      <c r="M4" s="5">
        <v>55</v>
      </c>
      <c r="N4" s="5">
        <v>9.8800000000000008</v>
      </c>
      <c r="O4" s="5">
        <v>117</v>
      </c>
      <c r="P4" s="5">
        <v>10</v>
      </c>
      <c r="Q4" s="5">
        <v>92.64</v>
      </c>
      <c r="R4" s="5">
        <v>10</v>
      </c>
      <c r="S4" s="5">
        <v>62.9</v>
      </c>
      <c r="T4" s="5">
        <v>10</v>
      </c>
    </row>
    <row r="5" spans="1:20" x14ac:dyDescent="0.2">
      <c r="A5" s="10" t="s">
        <v>115</v>
      </c>
      <c r="B5" s="11">
        <v>8.3142999999999993E-6</v>
      </c>
      <c r="C5" s="6" t="s">
        <v>89</v>
      </c>
      <c r="E5" s="5" t="s">
        <v>116</v>
      </c>
      <c r="F5" s="12">
        <v>75</v>
      </c>
      <c r="G5" s="5" t="s">
        <v>117</v>
      </c>
      <c r="I5" s="5">
        <v>130</v>
      </c>
      <c r="J5" s="5">
        <v>9.7200000000000006</v>
      </c>
      <c r="K5" s="5">
        <v>69</v>
      </c>
      <c r="L5" s="5">
        <v>9.1300000000000008</v>
      </c>
      <c r="M5" s="5">
        <v>57</v>
      </c>
      <c r="N5" s="5">
        <v>8.65</v>
      </c>
      <c r="O5" s="5">
        <v>136.80000000000001</v>
      </c>
      <c r="P5" s="5">
        <v>9.4</v>
      </c>
      <c r="Q5" s="5">
        <v>92.63</v>
      </c>
      <c r="R5" s="5">
        <v>9</v>
      </c>
      <c r="S5" s="5">
        <v>62.9</v>
      </c>
      <c r="T5" s="5">
        <v>7</v>
      </c>
    </row>
    <row r="6" spans="1:20" x14ac:dyDescent="0.2">
      <c r="F6" s="13">
        <f>F5*0.000001</f>
        <v>7.4999999999999993E-5</v>
      </c>
      <c r="G6" s="5" t="s">
        <v>90</v>
      </c>
      <c r="I6" s="5">
        <v>150</v>
      </c>
      <c r="J6" s="5">
        <v>9.14</v>
      </c>
      <c r="K6" s="5">
        <v>75</v>
      </c>
      <c r="L6" s="5">
        <v>8.32</v>
      </c>
      <c r="M6" s="5">
        <v>59</v>
      </c>
      <c r="N6" s="5">
        <v>7.71</v>
      </c>
      <c r="O6" s="5">
        <v>151.97</v>
      </c>
      <c r="P6" s="5">
        <v>9</v>
      </c>
      <c r="Q6" s="5">
        <v>92.63</v>
      </c>
      <c r="R6" s="5">
        <v>8.5</v>
      </c>
      <c r="S6" s="5">
        <v>62.9</v>
      </c>
      <c r="T6" s="5">
        <v>6</v>
      </c>
    </row>
    <row r="7" spans="1:20" x14ac:dyDescent="0.2">
      <c r="E7" s="5" t="s">
        <v>91</v>
      </c>
      <c r="F7" s="5">
        <f>0.45724*B5^2*B2^2/B3</f>
        <v>3.9686840827166928E-7</v>
      </c>
      <c r="I7" s="5">
        <v>175</v>
      </c>
      <c r="J7" s="5">
        <v>8.51</v>
      </c>
      <c r="K7" s="5">
        <v>83</v>
      </c>
      <c r="L7" s="5">
        <v>7.91</v>
      </c>
      <c r="M7" s="5">
        <v>62</v>
      </c>
      <c r="N7" s="5">
        <v>6.74</v>
      </c>
      <c r="O7" s="5">
        <v>172.7</v>
      </c>
      <c r="P7" s="5">
        <v>8.5</v>
      </c>
      <c r="Q7" s="5">
        <v>92.63</v>
      </c>
      <c r="R7" s="5">
        <v>8</v>
      </c>
      <c r="S7" s="5">
        <v>62.9</v>
      </c>
      <c r="T7" s="5">
        <v>5.75</v>
      </c>
    </row>
    <row r="8" spans="1:20" x14ac:dyDescent="0.2">
      <c r="E8" s="9" t="s">
        <v>92</v>
      </c>
      <c r="F8" s="9">
        <f>(1+(0.37464+1.54226*B4-0.26992*B4^2)*(1-SQRT(F4)))^2</f>
        <v>1.0261236638912961</v>
      </c>
      <c r="I8" s="5">
        <v>200</v>
      </c>
      <c r="J8" s="5">
        <v>7.95</v>
      </c>
      <c r="K8" s="5">
        <v>86</v>
      </c>
      <c r="L8" s="5">
        <v>7.81</v>
      </c>
      <c r="M8" s="5">
        <v>65</v>
      </c>
      <c r="N8" s="5">
        <v>6.11</v>
      </c>
      <c r="O8" s="5">
        <v>195.5</v>
      </c>
      <c r="P8" s="5">
        <v>8</v>
      </c>
      <c r="Q8" s="5">
        <v>92.63</v>
      </c>
      <c r="R8" s="5">
        <v>7.4</v>
      </c>
      <c r="S8" s="5">
        <v>227.5</v>
      </c>
      <c r="T8" s="5">
        <v>5.7</v>
      </c>
    </row>
    <row r="9" spans="1:20" x14ac:dyDescent="0.2">
      <c r="E9" s="5" t="s">
        <v>118</v>
      </c>
      <c r="F9" s="5">
        <f>F7*F8</f>
        <v>4.0723606517843205E-7</v>
      </c>
      <c r="I9" s="5">
        <v>225</v>
      </c>
      <c r="J9" s="5">
        <v>7.45</v>
      </c>
      <c r="K9" s="5">
        <v>90</v>
      </c>
      <c r="L9" s="5">
        <v>7.7290000000000001</v>
      </c>
      <c r="M9" s="5">
        <v>68</v>
      </c>
      <c r="N9" s="5">
        <v>5.71</v>
      </c>
      <c r="O9" s="5">
        <v>220.7</v>
      </c>
      <c r="P9" s="5">
        <v>7.5</v>
      </c>
      <c r="Q9" s="5">
        <v>95.2</v>
      </c>
      <c r="R9" s="5">
        <v>7.38</v>
      </c>
      <c r="S9" s="5">
        <v>250.1</v>
      </c>
      <c r="T9" s="5">
        <v>5.5</v>
      </c>
    </row>
    <row r="10" spans="1:20" x14ac:dyDescent="0.2">
      <c r="E10" s="5" t="s">
        <v>93</v>
      </c>
      <c r="F10" s="5">
        <f>0.0788*B5*B2/B3</f>
        <v>2.7042300234464036E-5</v>
      </c>
      <c r="I10" s="5">
        <v>250</v>
      </c>
      <c r="J10" s="5">
        <v>7</v>
      </c>
      <c r="K10" s="5">
        <v>95</v>
      </c>
      <c r="L10" s="5">
        <v>7.66</v>
      </c>
      <c r="M10" s="5">
        <v>70</v>
      </c>
      <c r="N10" s="5">
        <v>5.54</v>
      </c>
      <c r="O10" s="5">
        <v>248.9</v>
      </c>
      <c r="P10" s="5">
        <v>7</v>
      </c>
      <c r="Q10" s="5">
        <v>115.3</v>
      </c>
      <c r="R10" s="5">
        <v>7.37</v>
      </c>
      <c r="S10" s="5">
        <v>277.89999999999998</v>
      </c>
      <c r="T10" s="5">
        <v>5.25</v>
      </c>
    </row>
    <row r="11" spans="1:20" x14ac:dyDescent="0.2">
      <c r="E11" s="5" t="s">
        <v>119</v>
      </c>
      <c r="F11" s="19">
        <f>B5*F3/(F6-F10)-F9/(F6*(F6+F10)+F10*(F6-F10))</f>
        <v>5.3217065926906031</v>
      </c>
      <c r="G11" s="5" t="s">
        <v>120</v>
      </c>
      <c r="I11" s="5">
        <v>275</v>
      </c>
      <c r="J11" s="5">
        <v>6.6</v>
      </c>
      <c r="K11" s="5">
        <v>100</v>
      </c>
      <c r="L11" s="5">
        <v>7.62</v>
      </c>
      <c r="M11" s="5">
        <v>75</v>
      </c>
      <c r="N11" s="5">
        <v>5.32</v>
      </c>
      <c r="O11" s="5">
        <v>280.7</v>
      </c>
      <c r="P11" s="5">
        <v>6.5</v>
      </c>
      <c r="Q11" s="5">
        <v>124.6</v>
      </c>
      <c r="R11" s="5">
        <v>7.35</v>
      </c>
      <c r="S11" s="5">
        <v>306.39999999999998</v>
      </c>
      <c r="T11" s="5">
        <v>5</v>
      </c>
    </row>
    <row r="12" spans="1:20" x14ac:dyDescent="0.2">
      <c r="I12" s="5">
        <v>300</v>
      </c>
      <c r="J12" s="5">
        <v>6.24</v>
      </c>
      <c r="K12" s="5">
        <v>110</v>
      </c>
      <c r="L12" s="5">
        <v>7.56</v>
      </c>
      <c r="M12" s="5">
        <v>80</v>
      </c>
      <c r="N12" s="5">
        <v>5.28</v>
      </c>
      <c r="O12" s="5">
        <v>317.3</v>
      </c>
      <c r="P12" s="5">
        <v>6</v>
      </c>
      <c r="Q12" s="5">
        <v>135.69999999999999</v>
      </c>
      <c r="R12" s="5">
        <v>7.3</v>
      </c>
    </row>
    <row r="13" spans="1:20" x14ac:dyDescent="0.2">
      <c r="I13" s="5">
        <v>325</v>
      </c>
      <c r="J13" s="5">
        <v>5.9160000000000004</v>
      </c>
      <c r="K13" s="5">
        <v>120</v>
      </c>
      <c r="L13" s="5">
        <v>7.51</v>
      </c>
      <c r="M13" s="5">
        <v>90</v>
      </c>
      <c r="N13" s="5">
        <v>5.43</v>
      </c>
      <c r="O13" s="5">
        <v>350.8</v>
      </c>
      <c r="P13" s="5">
        <v>5.6</v>
      </c>
      <c r="Q13" s="5">
        <v>149</v>
      </c>
      <c r="R13" s="5">
        <v>7.2</v>
      </c>
    </row>
    <row r="14" spans="1:20" x14ac:dyDescent="0.2">
      <c r="I14" s="5">
        <v>350</v>
      </c>
      <c r="J14" s="5">
        <v>5.62</v>
      </c>
      <c r="K14" s="5">
        <v>130</v>
      </c>
      <c r="L14" s="5">
        <v>7.45</v>
      </c>
      <c r="M14" s="5">
        <v>100</v>
      </c>
      <c r="N14" s="5">
        <v>5.66</v>
      </c>
      <c r="Q14" s="5">
        <v>170</v>
      </c>
      <c r="R14" s="5">
        <v>7</v>
      </c>
    </row>
    <row r="15" spans="1:20" x14ac:dyDescent="0.2">
      <c r="K15" s="5">
        <v>140</v>
      </c>
      <c r="L15" s="5">
        <v>7.37</v>
      </c>
      <c r="M15" s="5">
        <v>120</v>
      </c>
      <c r="N15" s="14">
        <v>6.0179999999999998</v>
      </c>
      <c r="Q15" s="5">
        <v>204.5</v>
      </c>
      <c r="R15" s="5">
        <v>6.6</v>
      </c>
    </row>
    <row r="16" spans="1:20" x14ac:dyDescent="0.2">
      <c r="K16" s="5">
        <v>150</v>
      </c>
      <c r="L16" s="5">
        <v>7.28</v>
      </c>
      <c r="M16" s="5">
        <v>140</v>
      </c>
      <c r="N16" s="5">
        <v>6.17</v>
      </c>
      <c r="Q16" s="5">
        <v>220.8</v>
      </c>
      <c r="R16" s="5">
        <v>6.4</v>
      </c>
    </row>
    <row r="17" spans="11:18" x14ac:dyDescent="0.2">
      <c r="K17" s="5">
        <v>175</v>
      </c>
      <c r="L17" s="5">
        <v>7</v>
      </c>
      <c r="M17" s="5">
        <v>160</v>
      </c>
      <c r="N17" s="5">
        <v>6.18</v>
      </c>
      <c r="Q17" s="5">
        <v>237.2</v>
      </c>
      <c r="R17" s="5">
        <v>6.2</v>
      </c>
    </row>
    <row r="18" spans="11:18" x14ac:dyDescent="0.2">
      <c r="K18" s="5">
        <v>200</v>
      </c>
      <c r="L18" s="5">
        <v>6.7</v>
      </c>
      <c r="M18" s="5">
        <v>180</v>
      </c>
      <c r="N18" s="5">
        <v>6.1</v>
      </c>
      <c r="Q18" s="5">
        <v>253.99</v>
      </c>
      <c r="R18" s="5">
        <v>6</v>
      </c>
    </row>
    <row r="19" spans="11:18" x14ac:dyDescent="0.2">
      <c r="K19" s="5">
        <v>225</v>
      </c>
      <c r="L19" s="5">
        <v>6.38</v>
      </c>
      <c r="M19" s="5">
        <v>200</v>
      </c>
      <c r="N19" s="5">
        <v>5.96</v>
      </c>
      <c r="Q19" s="5">
        <v>275.77999999999997</v>
      </c>
      <c r="R19" s="5">
        <v>5.75</v>
      </c>
    </row>
    <row r="20" spans="11:18" x14ac:dyDescent="0.2">
      <c r="K20" s="5">
        <v>250</v>
      </c>
      <c r="L20" s="5">
        <v>6.07</v>
      </c>
      <c r="M20" s="5">
        <v>220</v>
      </c>
      <c r="N20" s="5">
        <v>5.79</v>
      </c>
      <c r="Q20" s="5">
        <v>298.8</v>
      </c>
      <c r="R20" s="5">
        <v>5.5</v>
      </c>
    </row>
    <row r="21" spans="11:18" x14ac:dyDescent="0.2">
      <c r="K21" s="5">
        <v>275</v>
      </c>
      <c r="L21" s="5">
        <v>5.78</v>
      </c>
      <c r="M21" s="5">
        <v>240</v>
      </c>
      <c r="N21" s="5">
        <v>5.61</v>
      </c>
      <c r="Q21" s="5">
        <v>323.39999999999998</v>
      </c>
      <c r="R21" s="5">
        <v>5.25</v>
      </c>
    </row>
    <row r="22" spans="11:18" x14ac:dyDescent="0.2">
      <c r="K22" s="5">
        <v>300</v>
      </c>
      <c r="L22" s="5">
        <v>5.5</v>
      </c>
      <c r="M22" s="5">
        <v>260</v>
      </c>
      <c r="N22" s="5">
        <v>5.43</v>
      </c>
      <c r="Q22" s="5">
        <v>349.9</v>
      </c>
      <c r="R22" s="5">
        <v>5</v>
      </c>
    </row>
    <row r="23" spans="11:18" x14ac:dyDescent="0.2">
      <c r="K23" s="5">
        <v>325</v>
      </c>
      <c r="L23" s="5">
        <v>5.25</v>
      </c>
      <c r="M23" s="5">
        <v>280</v>
      </c>
      <c r="N23" s="5">
        <v>5.25</v>
      </c>
    </row>
    <row r="24" spans="11:18" x14ac:dyDescent="0.2">
      <c r="K24" s="5">
        <v>350</v>
      </c>
      <c r="L24" s="5">
        <v>5</v>
      </c>
      <c r="M24" s="5">
        <v>300</v>
      </c>
      <c r="N24" s="5">
        <v>5.07</v>
      </c>
    </row>
    <row r="33" spans="20:38" x14ac:dyDescent="0.2">
      <c r="T33" s="4" t="s">
        <v>121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 t="s">
        <v>94</v>
      </c>
      <c r="AJ33" s="4"/>
      <c r="AK33" s="4"/>
      <c r="AL33" s="4"/>
    </row>
    <row r="34" spans="20:38" x14ac:dyDescent="0.2">
      <c r="T34" s="4" t="s">
        <v>95</v>
      </c>
      <c r="U34" s="4"/>
      <c r="V34" s="4"/>
      <c r="W34" s="4" t="s">
        <v>122</v>
      </c>
      <c r="X34" s="4"/>
      <c r="Y34" s="4"/>
      <c r="Z34" s="4" t="s">
        <v>96</v>
      </c>
      <c r="AA34" s="4"/>
      <c r="AB34" s="4"/>
      <c r="AC34" s="4" t="s">
        <v>97</v>
      </c>
      <c r="AD34" s="4"/>
      <c r="AE34" s="4"/>
      <c r="AF34" s="4" t="s">
        <v>123</v>
      </c>
      <c r="AG34" s="4"/>
      <c r="AH34" s="4"/>
      <c r="AI34" s="4" t="s">
        <v>98</v>
      </c>
      <c r="AJ34" s="4" t="s">
        <v>99</v>
      </c>
      <c r="AK34" s="4" t="s">
        <v>100</v>
      </c>
      <c r="AL34" s="4" t="s">
        <v>101</v>
      </c>
    </row>
    <row r="35" spans="20:38" x14ac:dyDescent="0.2">
      <c r="T35" s="4" t="s">
        <v>85</v>
      </c>
      <c r="U35" s="4" t="s">
        <v>102</v>
      </c>
      <c r="V35" s="4"/>
      <c r="W35" s="4" t="s">
        <v>85</v>
      </c>
      <c r="X35" s="4" t="s">
        <v>102</v>
      </c>
      <c r="Y35" s="4"/>
      <c r="Z35" s="4" t="s">
        <v>103</v>
      </c>
      <c r="AA35" s="4" t="s">
        <v>102</v>
      </c>
      <c r="AB35" s="4"/>
      <c r="AC35" s="4" t="s">
        <v>103</v>
      </c>
      <c r="AD35" s="4" t="s">
        <v>102</v>
      </c>
      <c r="AE35" s="4"/>
      <c r="AF35" s="4" t="s">
        <v>103</v>
      </c>
      <c r="AG35" s="4" t="s">
        <v>102</v>
      </c>
      <c r="AH35" s="4"/>
      <c r="AI35" s="4" t="s">
        <v>104</v>
      </c>
      <c r="AJ35" s="4" t="s">
        <v>105</v>
      </c>
      <c r="AK35" s="4" t="s">
        <v>124</v>
      </c>
      <c r="AL35" s="4" t="s">
        <v>124</v>
      </c>
    </row>
    <row r="36" spans="20:38" x14ac:dyDescent="0.2">
      <c r="T36" s="4">
        <v>5</v>
      </c>
      <c r="U36" s="4">
        <v>358.48134267557441</v>
      </c>
      <c r="V36" s="4"/>
      <c r="W36" s="4">
        <v>5</v>
      </c>
      <c r="X36" s="4">
        <v>312.8356</v>
      </c>
      <c r="Y36" s="4"/>
      <c r="Z36" s="4">
        <v>5</v>
      </c>
      <c r="AA36" s="4">
        <v>335.17440000000005</v>
      </c>
      <c r="AB36" s="4"/>
      <c r="AC36" s="4">
        <v>5</v>
      </c>
      <c r="AD36" s="4">
        <v>389.202</v>
      </c>
      <c r="AE36" s="4"/>
      <c r="AF36" s="4">
        <v>5</v>
      </c>
      <c r="AG36" s="4">
        <v>419.66320000000007</v>
      </c>
      <c r="AH36" s="4"/>
      <c r="AI36" s="4">
        <v>-20</v>
      </c>
      <c r="AJ36" s="15">
        <v>1.9696</v>
      </c>
      <c r="AK36" s="16">
        <v>42.649640000000005</v>
      </c>
      <c r="AL36" s="16">
        <v>851.09199999999998</v>
      </c>
    </row>
    <row r="37" spans="20:38" x14ac:dyDescent="0.2">
      <c r="T37" s="4">
        <v>5.0250000000000004</v>
      </c>
      <c r="U37" s="4">
        <v>355.69927243330642</v>
      </c>
      <c r="V37" s="4"/>
      <c r="W37" s="4">
        <v>5.0250000000000004</v>
      </c>
      <c r="X37" s="4">
        <v>309.85240000000005</v>
      </c>
      <c r="Y37" s="4"/>
      <c r="Z37" s="4">
        <v>5.0250000000000004</v>
      </c>
      <c r="AA37" s="4">
        <v>332.32760000000002</v>
      </c>
      <c r="AB37" s="4"/>
      <c r="AC37" s="4">
        <v>5.0250000000000004</v>
      </c>
      <c r="AD37" s="4">
        <v>386.44320000000005</v>
      </c>
      <c r="AE37" s="4"/>
      <c r="AF37" s="4">
        <v>5.0250000000000004</v>
      </c>
      <c r="AG37" s="4">
        <v>416.88240000000002</v>
      </c>
      <c r="AH37" s="4"/>
      <c r="AI37" s="4">
        <v>-19</v>
      </c>
      <c r="AJ37" s="4">
        <v>2.0310000000000001</v>
      </c>
      <c r="AK37" s="16">
        <v>42.842360000000006</v>
      </c>
      <c r="AL37" s="16">
        <v>823.94400000000007</v>
      </c>
    </row>
    <row r="38" spans="20:38" x14ac:dyDescent="0.2">
      <c r="T38" s="4">
        <v>5.05</v>
      </c>
      <c r="U38" s="4">
        <v>352.93173979305362</v>
      </c>
      <c r="V38" s="4"/>
      <c r="W38" s="4">
        <v>5.05</v>
      </c>
      <c r="X38" s="4">
        <v>306.87799999999999</v>
      </c>
      <c r="Y38" s="4"/>
      <c r="Z38" s="4">
        <v>5.05</v>
      </c>
      <c r="AA38" s="4">
        <v>329.4984</v>
      </c>
      <c r="AB38" s="4"/>
      <c r="AC38" s="4">
        <v>5.05</v>
      </c>
      <c r="AD38" s="4">
        <v>383.71079999999995</v>
      </c>
      <c r="AE38" s="4"/>
      <c r="AF38" s="4">
        <v>5.05</v>
      </c>
      <c r="AG38" s="4">
        <v>414.12799999999999</v>
      </c>
      <c r="AH38" s="4"/>
      <c r="AI38" s="4">
        <v>-18</v>
      </c>
      <c r="AJ38" s="15">
        <v>2.0937999999999999</v>
      </c>
      <c r="AK38" s="16">
        <v>43.038599999999995</v>
      </c>
      <c r="AL38" s="16">
        <v>797.76400000000001</v>
      </c>
    </row>
    <row r="39" spans="20:38" x14ac:dyDescent="0.2">
      <c r="T39" s="4">
        <v>5.0750000000000002</v>
      </c>
      <c r="U39" s="4">
        <v>350.20694046482015</v>
      </c>
      <c r="V39" s="4"/>
      <c r="W39" s="4">
        <v>5.0750000000000002</v>
      </c>
      <c r="X39" s="4">
        <v>303.91680000000002</v>
      </c>
      <c r="Y39" s="4"/>
      <c r="Z39" s="4">
        <v>5.0750000000000002</v>
      </c>
      <c r="AA39" s="4">
        <v>326.68680000000001</v>
      </c>
      <c r="AB39" s="4"/>
      <c r="AC39" s="4">
        <v>5.0750000000000002</v>
      </c>
      <c r="AD39" s="4">
        <v>381.00039999999996</v>
      </c>
      <c r="AE39" s="4"/>
      <c r="AF39" s="4">
        <v>5.0750000000000002</v>
      </c>
      <c r="AG39" s="4">
        <v>411.4</v>
      </c>
      <c r="AH39" s="4"/>
      <c r="AI39" s="4">
        <v>-17</v>
      </c>
      <c r="AJ39" s="15">
        <v>2.1581000000000001</v>
      </c>
      <c r="AK39" s="16">
        <v>43.238799999999998</v>
      </c>
      <c r="AL39" s="16">
        <v>772.50800000000004</v>
      </c>
    </row>
    <row r="40" spans="20:38" x14ac:dyDescent="0.2">
      <c r="T40" s="4">
        <v>5.0999999999999996</v>
      </c>
      <c r="U40" s="4">
        <v>347.49644605907434</v>
      </c>
      <c r="V40" s="4"/>
      <c r="W40" s="4">
        <v>5.0999999999999996</v>
      </c>
      <c r="X40" s="4">
        <v>300.96440000000001</v>
      </c>
      <c r="Y40" s="4"/>
      <c r="Z40" s="4">
        <v>5.0999999999999996</v>
      </c>
      <c r="AA40" s="4">
        <v>323.89280000000002</v>
      </c>
      <c r="AB40" s="4"/>
      <c r="AC40" s="4">
        <v>5.0999999999999996</v>
      </c>
      <c r="AD40" s="4">
        <v>378.31639999999993</v>
      </c>
      <c r="AE40" s="4"/>
      <c r="AF40" s="4">
        <v>5.0999999999999996</v>
      </c>
      <c r="AG40" s="4">
        <v>408.69400000000002</v>
      </c>
      <c r="AH40" s="4"/>
      <c r="AI40" s="4">
        <v>-16</v>
      </c>
      <c r="AJ40" s="15">
        <v>2.2237</v>
      </c>
      <c r="AK40" s="16">
        <v>43.442959999999999</v>
      </c>
      <c r="AL40" s="16">
        <v>748.08799999999997</v>
      </c>
    </row>
    <row r="41" spans="20:38" x14ac:dyDescent="0.2">
      <c r="T41" s="4">
        <v>5.125</v>
      </c>
      <c r="U41" s="4">
        <v>344.80056421910507</v>
      </c>
      <c r="V41" s="4"/>
      <c r="W41" s="4">
        <v>5.125</v>
      </c>
      <c r="X41" s="4">
        <v>298.02520000000004</v>
      </c>
      <c r="Y41" s="4"/>
      <c r="Z41" s="4">
        <v>5.125</v>
      </c>
      <c r="AA41" s="4">
        <v>321.12080000000003</v>
      </c>
      <c r="AB41" s="4"/>
      <c r="AC41" s="4">
        <v>5.125</v>
      </c>
      <c r="AD41" s="4">
        <v>375.65439999999995</v>
      </c>
      <c r="AE41" s="4"/>
      <c r="AF41" s="4">
        <v>5.125</v>
      </c>
      <c r="AG41" s="4">
        <v>406.01880000000006</v>
      </c>
      <c r="AH41" s="4"/>
      <c r="AI41" s="4">
        <v>-15</v>
      </c>
      <c r="AJ41" s="15">
        <v>2.2907999999999999</v>
      </c>
      <c r="AK41" s="16">
        <v>43.651520000000005</v>
      </c>
      <c r="AL41" s="16">
        <v>724.548</v>
      </c>
    </row>
    <row r="42" spans="20:38" x14ac:dyDescent="0.2">
      <c r="T42" s="4">
        <v>5.15</v>
      </c>
      <c r="U42" s="4">
        <v>342.11958634631833</v>
      </c>
      <c r="V42" s="4"/>
      <c r="W42" s="4">
        <v>5.15</v>
      </c>
      <c r="X42" s="4">
        <v>295.09480000000002</v>
      </c>
      <c r="Y42" s="4"/>
      <c r="Z42" s="4">
        <v>5.15</v>
      </c>
      <c r="AA42" s="4">
        <v>318.36200000000002</v>
      </c>
      <c r="AB42" s="4"/>
      <c r="AC42" s="4">
        <v>5.15</v>
      </c>
      <c r="AD42" s="4">
        <v>373.01879999999994</v>
      </c>
      <c r="AE42" s="4"/>
      <c r="AF42" s="4">
        <v>5.15</v>
      </c>
      <c r="AG42" s="4">
        <v>403.3612</v>
      </c>
      <c r="AH42" s="4"/>
      <c r="AI42" s="4">
        <v>-14</v>
      </c>
      <c r="AJ42" s="15">
        <v>2.3593000000000002</v>
      </c>
      <c r="AK42" s="16">
        <v>43.864480000000007</v>
      </c>
      <c r="AL42" s="16">
        <v>701.8</v>
      </c>
    </row>
    <row r="43" spans="20:38" x14ac:dyDescent="0.2">
      <c r="T43" s="4">
        <v>5.1749999999999998</v>
      </c>
      <c r="U43" s="4">
        <v>339.4799783967286</v>
      </c>
      <c r="V43" s="4"/>
      <c r="W43" s="4">
        <v>5.1749999999999998</v>
      </c>
      <c r="X43" s="4">
        <v>292.17320000000001</v>
      </c>
      <c r="Y43" s="4"/>
      <c r="Z43" s="4">
        <v>5.1749999999999998</v>
      </c>
      <c r="AA43" s="4">
        <v>315.62519999999995</v>
      </c>
      <c r="AB43" s="4"/>
      <c r="AC43" s="4">
        <v>5.1749999999999998</v>
      </c>
      <c r="AD43" s="4">
        <v>370.40080000000006</v>
      </c>
      <c r="AE43" s="4"/>
      <c r="AF43" s="4">
        <v>5.1749999999999998</v>
      </c>
      <c r="AG43" s="4">
        <v>400.73</v>
      </c>
      <c r="AH43" s="4"/>
      <c r="AI43" s="4">
        <v>-13</v>
      </c>
      <c r="AJ43" s="15">
        <v>2.4293999999999998</v>
      </c>
      <c r="AK43" s="16">
        <v>44.083599999999997</v>
      </c>
      <c r="AL43" s="16">
        <v>679.8</v>
      </c>
    </row>
    <row r="44" spans="20:38" x14ac:dyDescent="0.2">
      <c r="T44" s="4">
        <v>5.2</v>
      </c>
      <c r="U44" s="4">
        <v>336.82921227895582</v>
      </c>
      <c r="V44" s="4"/>
      <c r="W44" s="4">
        <v>5.2</v>
      </c>
      <c r="X44" s="4">
        <v>289.2604</v>
      </c>
      <c r="Y44" s="4"/>
      <c r="Z44" s="4">
        <v>5.2</v>
      </c>
      <c r="AA44" s="4">
        <v>312.90160000000003</v>
      </c>
      <c r="AB44" s="4"/>
      <c r="AC44" s="4">
        <v>5.2</v>
      </c>
      <c r="AD44" s="4">
        <v>367.80919999999998</v>
      </c>
      <c r="AE44" s="4"/>
      <c r="AF44" s="4">
        <v>5.2</v>
      </c>
      <c r="AG44" s="4">
        <v>398.12520000000006</v>
      </c>
      <c r="AH44" s="4"/>
      <c r="AI44" s="4">
        <v>-12</v>
      </c>
      <c r="AJ44" s="4">
        <v>2.5009999999999999</v>
      </c>
      <c r="AK44" s="16">
        <v>44.303600000000003</v>
      </c>
      <c r="AL44" s="16">
        <v>658.548</v>
      </c>
    </row>
    <row r="45" spans="20:38" x14ac:dyDescent="0.2">
      <c r="T45" s="4">
        <v>5.2249999999999996</v>
      </c>
      <c r="U45" s="4">
        <v>334.21952145841249</v>
      </c>
      <c r="V45" s="4"/>
      <c r="W45" s="4">
        <v>5.2249999999999996</v>
      </c>
      <c r="X45" s="4">
        <v>286.35200000000003</v>
      </c>
      <c r="Y45" s="4"/>
      <c r="Z45" s="4">
        <v>5.2249999999999996</v>
      </c>
      <c r="AA45" s="4">
        <v>310.19120000000004</v>
      </c>
      <c r="AB45" s="4"/>
      <c r="AC45" s="4">
        <v>5.2249999999999996</v>
      </c>
      <c r="AD45" s="4">
        <v>365.2396</v>
      </c>
      <c r="AE45" s="4"/>
      <c r="AF45" s="4">
        <v>5.2249999999999996</v>
      </c>
      <c r="AG45" s="4">
        <v>395.54240000000004</v>
      </c>
      <c r="AH45" s="4"/>
      <c r="AI45" s="4">
        <v>-11</v>
      </c>
      <c r="AJ45" s="4">
        <v>2.5739999999999998</v>
      </c>
      <c r="AK45" s="16">
        <v>44.532399999999996</v>
      </c>
      <c r="AL45" s="16">
        <v>638</v>
      </c>
    </row>
    <row r="46" spans="20:38" x14ac:dyDescent="0.2">
      <c r="T46" s="4">
        <v>5.25</v>
      </c>
      <c r="U46" s="4">
        <v>331.62496231534516</v>
      </c>
      <c r="V46" s="4"/>
      <c r="W46" s="4">
        <v>5.25</v>
      </c>
      <c r="X46" s="4">
        <v>283.45240000000001</v>
      </c>
      <c r="Y46" s="4"/>
      <c r="Z46" s="4">
        <v>5.25</v>
      </c>
      <c r="AA46" s="4">
        <v>307.4984</v>
      </c>
      <c r="AB46" s="4"/>
      <c r="AC46" s="4">
        <v>5.25</v>
      </c>
      <c r="AD46" s="4">
        <v>362.68759999999997</v>
      </c>
      <c r="AE46" s="4"/>
      <c r="AF46" s="4">
        <v>5.25</v>
      </c>
      <c r="AG46" s="4">
        <v>392.98160000000007</v>
      </c>
      <c r="AH46" s="4"/>
      <c r="AI46" s="4">
        <v>-10</v>
      </c>
      <c r="AJ46" s="15">
        <v>2.6486999999999998</v>
      </c>
      <c r="AK46" s="16">
        <v>44.765599999999992</v>
      </c>
      <c r="AL46" s="16">
        <v>618.11199999999997</v>
      </c>
    </row>
    <row r="47" spans="20:38" x14ac:dyDescent="0.2">
      <c r="T47" s="4">
        <v>5.2750000000000004</v>
      </c>
      <c r="U47" s="4">
        <v>329.07037618727094</v>
      </c>
      <c r="V47" s="4"/>
      <c r="W47" s="4">
        <v>5.2750000000000004</v>
      </c>
      <c r="X47" s="4">
        <v>280.55279999999999</v>
      </c>
      <c r="Y47" s="4"/>
      <c r="Z47" s="4">
        <v>5.2750000000000004</v>
      </c>
      <c r="AA47" s="4">
        <v>304.82319999999999</v>
      </c>
      <c r="AB47" s="4"/>
      <c r="AC47" s="4">
        <v>5.2750000000000004</v>
      </c>
      <c r="AD47" s="4">
        <v>360.16200000000003</v>
      </c>
      <c r="AE47" s="4"/>
      <c r="AF47" s="4">
        <v>5.2750000000000004</v>
      </c>
      <c r="AG47" s="4">
        <v>390.44280000000003</v>
      </c>
      <c r="AH47" s="4"/>
      <c r="AI47" s="4">
        <v>-9</v>
      </c>
      <c r="AJ47" s="15">
        <v>2.7248999999999999</v>
      </c>
      <c r="AK47" s="16">
        <v>45.0032</v>
      </c>
      <c r="AL47" s="16">
        <v>598.88400000000001</v>
      </c>
    </row>
    <row r="48" spans="20:38" x14ac:dyDescent="0.2">
      <c r="T48" s="4">
        <v>5.3</v>
      </c>
      <c r="U48" s="4">
        <v>326.50638171564265</v>
      </c>
      <c r="V48" s="4"/>
      <c r="W48" s="4">
        <v>5.3</v>
      </c>
      <c r="X48" s="4">
        <v>277.66200000000003</v>
      </c>
      <c r="Y48" s="4"/>
      <c r="Z48" s="4">
        <v>5.3</v>
      </c>
      <c r="AA48" s="4">
        <v>302.15680000000003</v>
      </c>
      <c r="AB48" s="4"/>
      <c r="AC48" s="4">
        <v>5.3</v>
      </c>
      <c r="AD48" s="4">
        <v>357.654</v>
      </c>
      <c r="AE48" s="4"/>
      <c r="AF48" s="4">
        <v>5.3</v>
      </c>
      <c r="AG48" s="4">
        <v>387.93040000000002</v>
      </c>
      <c r="AH48" s="4"/>
      <c r="AI48" s="4">
        <v>-8</v>
      </c>
      <c r="AJ48" s="15">
        <v>2.8027000000000002</v>
      </c>
      <c r="AK48" s="16">
        <v>45.245199999999997</v>
      </c>
      <c r="AL48" s="16">
        <v>580.27200000000005</v>
      </c>
    </row>
    <row r="49" spans="20:38" x14ac:dyDescent="0.2">
      <c r="T49" s="4">
        <v>5.3250000000000002</v>
      </c>
      <c r="U49" s="4">
        <v>323.98203372358444</v>
      </c>
      <c r="V49" s="4"/>
      <c r="W49" s="4">
        <v>5.3250000000000002</v>
      </c>
      <c r="X49" s="4">
        <v>274.76679999999999</v>
      </c>
      <c r="Y49" s="4"/>
      <c r="Z49" s="4">
        <v>5.3250000000000002</v>
      </c>
      <c r="AA49" s="4">
        <v>299.50799999999998</v>
      </c>
      <c r="AB49" s="4"/>
      <c r="AC49" s="4">
        <v>5.3250000000000002</v>
      </c>
      <c r="AD49" s="4">
        <v>355.16799999999995</v>
      </c>
      <c r="AE49" s="4"/>
      <c r="AF49" s="4">
        <v>5.3250000000000002</v>
      </c>
      <c r="AG49" s="4">
        <v>385.43560000000002</v>
      </c>
      <c r="AH49" s="4"/>
      <c r="AI49" s="4">
        <v>-7</v>
      </c>
      <c r="AJ49" s="15">
        <v>2.8820999999999999</v>
      </c>
      <c r="AK49" s="16">
        <v>45.496000000000002</v>
      </c>
      <c r="AL49" s="16">
        <v>562.23199999999997</v>
      </c>
    </row>
    <row r="50" spans="20:38" x14ac:dyDescent="0.2">
      <c r="T50" s="4">
        <v>5.35</v>
      </c>
      <c r="U50" s="4">
        <v>321.44944476914083</v>
      </c>
      <c r="V50" s="4"/>
      <c r="W50" s="4">
        <v>5.35</v>
      </c>
      <c r="X50" s="4">
        <v>271.87600000000003</v>
      </c>
      <c r="Y50" s="4"/>
      <c r="Z50" s="4">
        <v>5.35</v>
      </c>
      <c r="AA50" s="4">
        <v>296.87239999999997</v>
      </c>
      <c r="AB50" s="4"/>
      <c r="AC50" s="4">
        <v>5.35</v>
      </c>
      <c r="AD50" s="4">
        <v>352.69959999999998</v>
      </c>
      <c r="AE50" s="4"/>
      <c r="AF50" s="4">
        <v>5.35</v>
      </c>
      <c r="AG50" s="4">
        <v>382.96280000000002</v>
      </c>
      <c r="AH50" s="4"/>
      <c r="AI50" s="4">
        <v>-6</v>
      </c>
      <c r="AJ50" s="15">
        <v>2.9632000000000001</v>
      </c>
      <c r="AK50" s="16">
        <v>45.751199999999997</v>
      </c>
      <c r="AL50" s="16">
        <v>544.76400000000001</v>
      </c>
    </row>
    <row r="51" spans="20:38" x14ac:dyDescent="0.2">
      <c r="T51" s="4">
        <v>5.375</v>
      </c>
      <c r="U51" s="4">
        <v>318.95614353026463</v>
      </c>
      <c r="V51" s="4"/>
      <c r="W51" s="4">
        <v>5.375</v>
      </c>
      <c r="X51" s="4">
        <v>268.98079999999999</v>
      </c>
      <c r="Y51" s="4"/>
      <c r="Z51" s="4">
        <v>5.375</v>
      </c>
      <c r="AA51" s="4">
        <v>294.25</v>
      </c>
      <c r="AB51" s="4"/>
      <c r="AC51" s="4">
        <v>5.375</v>
      </c>
      <c r="AD51" s="4">
        <v>350.25319999999999</v>
      </c>
      <c r="AE51" s="4"/>
      <c r="AF51" s="4">
        <v>5.375</v>
      </c>
      <c r="AG51" s="4">
        <v>380.51640000000003</v>
      </c>
      <c r="AH51" s="4"/>
      <c r="AI51" s="4">
        <v>-5</v>
      </c>
      <c r="AJ51" s="15">
        <v>3.0459000000000001</v>
      </c>
      <c r="AK51" s="16">
        <v>46.0152</v>
      </c>
      <c r="AL51" s="16">
        <v>527.82400000000007</v>
      </c>
    </row>
    <row r="52" spans="20:38" x14ac:dyDescent="0.2">
      <c r="T52" s="4">
        <v>5.4</v>
      </c>
      <c r="U52" s="4">
        <v>316.45569620253167</v>
      </c>
      <c r="V52" s="4"/>
      <c r="W52" s="4">
        <v>5.4</v>
      </c>
      <c r="X52" s="4">
        <v>266.0856</v>
      </c>
      <c r="Y52" s="4"/>
      <c r="Z52" s="4">
        <v>5.4</v>
      </c>
      <c r="AA52" s="4">
        <v>291.63639999999998</v>
      </c>
      <c r="AB52" s="4"/>
      <c r="AC52" s="4">
        <v>5.4</v>
      </c>
      <c r="AD52" s="4">
        <v>347.8288</v>
      </c>
      <c r="AE52" s="4"/>
      <c r="AF52" s="4">
        <v>5.4</v>
      </c>
      <c r="AG52" s="4">
        <v>378.08760000000001</v>
      </c>
      <c r="AH52" s="4"/>
      <c r="AI52" s="4">
        <v>-4</v>
      </c>
      <c r="AJ52" s="15">
        <v>3.1303000000000001</v>
      </c>
      <c r="AK52" s="16">
        <v>46.283599999999993</v>
      </c>
      <c r="AL52" s="16">
        <v>511.45600000000002</v>
      </c>
    </row>
    <row r="53" spans="20:38" x14ac:dyDescent="0.2">
      <c r="T53" s="4">
        <v>5.4249999999999998</v>
      </c>
      <c r="U53" s="4">
        <v>313.99414829087277</v>
      </c>
      <c r="V53" s="4"/>
      <c r="W53" s="4">
        <v>5.4249999999999998</v>
      </c>
      <c r="X53" s="4">
        <v>263.18600000000004</v>
      </c>
      <c r="Y53" s="4"/>
      <c r="Z53" s="4">
        <v>5.4249999999999998</v>
      </c>
      <c r="AA53" s="4">
        <v>289.036</v>
      </c>
      <c r="AB53" s="4"/>
      <c r="AC53" s="4">
        <v>5.4249999999999998</v>
      </c>
      <c r="AD53" s="4">
        <v>345.42200000000003</v>
      </c>
      <c r="AE53" s="4"/>
      <c r="AF53" s="4">
        <v>5.4249999999999998</v>
      </c>
      <c r="AG53" s="4">
        <v>375.6764</v>
      </c>
      <c r="AH53" s="4"/>
      <c r="AI53" s="4">
        <v>-3</v>
      </c>
      <c r="AJ53" s="15">
        <v>3.2164000000000001</v>
      </c>
      <c r="AK53" s="16">
        <v>46.5608</v>
      </c>
      <c r="AL53" s="16">
        <v>495.52800000000002</v>
      </c>
    </row>
    <row r="54" spans="20:38" x14ac:dyDescent="0.2">
      <c r="T54" s="4">
        <v>5.45</v>
      </c>
      <c r="U54" s="4">
        <v>311.54853784606672</v>
      </c>
      <c r="V54" s="4"/>
      <c r="W54" s="4">
        <v>5.45</v>
      </c>
      <c r="X54" s="4">
        <v>260.28199999999998</v>
      </c>
      <c r="Y54" s="4"/>
      <c r="Z54" s="4">
        <v>5.45</v>
      </c>
      <c r="AA54" s="4">
        <v>286.44880000000001</v>
      </c>
      <c r="AB54" s="4"/>
      <c r="AC54" s="4">
        <v>5.45</v>
      </c>
      <c r="AD54" s="4">
        <v>343.03280000000001</v>
      </c>
      <c r="AE54" s="4"/>
      <c r="AF54" s="4">
        <v>5.45</v>
      </c>
      <c r="AG54" s="4">
        <v>373.29160000000007</v>
      </c>
      <c r="AH54" s="4"/>
      <c r="AI54" s="4">
        <v>-2</v>
      </c>
      <c r="AJ54" s="15">
        <v>3.3041999999999998</v>
      </c>
      <c r="AK54" s="16">
        <v>46.846800000000002</v>
      </c>
      <c r="AL54" s="16">
        <v>480.084</v>
      </c>
    </row>
    <row r="55" spans="20:38" x14ac:dyDescent="0.2">
      <c r="T55" s="4">
        <v>5.4749999999999996</v>
      </c>
      <c r="U55" s="4">
        <v>309.1190108191654</v>
      </c>
      <c r="V55" s="4"/>
      <c r="W55" s="4">
        <v>5.4749999999999996</v>
      </c>
      <c r="X55" s="4">
        <v>257.3648</v>
      </c>
      <c r="Y55" s="4"/>
      <c r="Z55" s="4">
        <v>5.4749999999999996</v>
      </c>
      <c r="AA55" s="4">
        <v>283.87040000000002</v>
      </c>
      <c r="AB55" s="4"/>
      <c r="AC55" s="4">
        <v>5.4749999999999996</v>
      </c>
      <c r="AD55" s="4">
        <v>340.66559999999998</v>
      </c>
      <c r="AE55" s="4"/>
      <c r="AF55" s="4">
        <v>5.4749999999999996</v>
      </c>
      <c r="AG55" s="4">
        <v>370.92439999999993</v>
      </c>
      <c r="AH55" s="4"/>
      <c r="AI55" s="4">
        <v>-1</v>
      </c>
      <c r="AJ55" s="15">
        <v>3.3938000000000001</v>
      </c>
      <c r="AK55" s="16">
        <v>47.141599999999997</v>
      </c>
      <c r="AL55" s="16">
        <v>465.12400000000002</v>
      </c>
    </row>
    <row r="56" spans="20:38" x14ac:dyDescent="0.2">
      <c r="T56" s="4">
        <v>5.5</v>
      </c>
      <c r="U56" s="4">
        <v>306.6843242489719</v>
      </c>
      <c r="V56" s="4"/>
      <c r="W56" s="4">
        <v>5.5</v>
      </c>
      <c r="X56" s="4">
        <v>254.43879999999999</v>
      </c>
      <c r="Y56" s="4"/>
      <c r="Z56" s="4">
        <v>5.5</v>
      </c>
      <c r="AA56" s="4">
        <v>281.30079999999998</v>
      </c>
      <c r="AB56" s="4"/>
      <c r="AC56" s="4">
        <v>5.5</v>
      </c>
      <c r="AD56" s="4">
        <v>338.31600000000003</v>
      </c>
      <c r="AE56" s="4"/>
      <c r="AF56" s="4">
        <v>5.5</v>
      </c>
      <c r="AG56" s="4">
        <v>368.57480000000004</v>
      </c>
      <c r="AH56" s="4"/>
      <c r="AI56" s="4">
        <v>0</v>
      </c>
      <c r="AJ56" s="15">
        <v>3.4851000000000001</v>
      </c>
      <c r="AK56" s="16">
        <v>47.440800000000003</v>
      </c>
      <c r="AL56" s="16">
        <v>450.60399999999998</v>
      </c>
    </row>
    <row r="57" spans="20:38" x14ac:dyDescent="0.2">
      <c r="T57" s="4">
        <v>5.5250000000000004</v>
      </c>
      <c r="U57" s="4">
        <v>304.28769017980642</v>
      </c>
      <c r="V57" s="4"/>
      <c r="W57" s="4">
        <v>5.5250000000000004</v>
      </c>
      <c r="X57" s="4">
        <v>251.50400000000002</v>
      </c>
      <c r="Y57" s="4"/>
      <c r="Z57" s="4">
        <v>5.5250000000000004</v>
      </c>
      <c r="AA57" s="4">
        <v>278.74</v>
      </c>
      <c r="AB57" s="4"/>
      <c r="AC57" s="4">
        <v>5.5250000000000004</v>
      </c>
      <c r="AD57" s="4">
        <v>335.98400000000004</v>
      </c>
      <c r="AE57" s="4"/>
      <c r="AF57" s="4">
        <v>5.5250000000000004</v>
      </c>
      <c r="AG57" s="4">
        <v>366.2516</v>
      </c>
      <c r="AH57" s="4"/>
      <c r="AI57" s="4">
        <v>1</v>
      </c>
      <c r="AJ57" s="15">
        <v>3.5783</v>
      </c>
      <c r="AK57" s="16">
        <v>47.7532</v>
      </c>
      <c r="AL57" s="16">
        <v>436.48880000000003</v>
      </c>
    </row>
    <row r="58" spans="20:38" x14ac:dyDescent="0.2">
      <c r="T58" s="4">
        <v>5.55</v>
      </c>
      <c r="U58" s="4">
        <v>301.88679245283021</v>
      </c>
      <c r="V58" s="4"/>
      <c r="W58" s="4">
        <v>5.55</v>
      </c>
      <c r="X58" s="4">
        <v>248.5472</v>
      </c>
      <c r="Y58" s="4"/>
      <c r="Z58" s="4">
        <v>5.55</v>
      </c>
      <c r="AA58" s="4">
        <v>276.18799999999999</v>
      </c>
      <c r="AB58" s="4"/>
      <c r="AC58" s="4">
        <v>5.55</v>
      </c>
      <c r="AD58" s="4">
        <v>333.6696</v>
      </c>
      <c r="AE58" s="4"/>
      <c r="AF58" s="4">
        <v>5.55</v>
      </c>
      <c r="AG58" s="4">
        <v>363.94159999999999</v>
      </c>
      <c r="AH58" s="4"/>
      <c r="AI58" s="4">
        <v>2</v>
      </c>
      <c r="AJ58" s="15">
        <v>3.6732999999999998</v>
      </c>
      <c r="AK58" s="16">
        <v>48.074399999999997</v>
      </c>
      <c r="AL58" s="16">
        <v>422.774</v>
      </c>
    </row>
    <row r="59" spans="20:38" x14ac:dyDescent="0.2">
      <c r="T59" s="4">
        <v>5.5750000000000002</v>
      </c>
      <c r="U59" s="4">
        <v>299.52348536419333</v>
      </c>
      <c r="V59" s="4"/>
      <c r="W59" s="4">
        <v>5.5750000000000002</v>
      </c>
      <c r="X59" s="4">
        <v>245.5772</v>
      </c>
      <c r="Y59" s="4"/>
      <c r="Z59" s="4">
        <v>5.5750000000000002</v>
      </c>
      <c r="AA59" s="4">
        <v>273.64479999999998</v>
      </c>
      <c r="AB59" s="4"/>
      <c r="AC59" s="4">
        <v>5.5750000000000002</v>
      </c>
      <c r="AD59" s="4">
        <v>331.37279999999998</v>
      </c>
      <c r="AE59" s="4"/>
      <c r="AF59" s="4">
        <v>5.5750000000000002</v>
      </c>
      <c r="AG59" s="4">
        <v>361.65359999999998</v>
      </c>
      <c r="AH59" s="4"/>
      <c r="AI59" s="4">
        <v>3</v>
      </c>
      <c r="AJ59" s="15">
        <v>3.7700999999999998</v>
      </c>
      <c r="AK59" s="16">
        <v>48.408800000000006</v>
      </c>
      <c r="AL59" s="16">
        <v>409.44640000000004</v>
      </c>
    </row>
    <row r="60" spans="20:38" x14ac:dyDescent="0.2">
      <c r="T60" s="4">
        <v>5.6</v>
      </c>
      <c r="U60" s="4">
        <v>297.15675018572301</v>
      </c>
      <c r="V60" s="4"/>
      <c r="W60" s="4">
        <v>5.6</v>
      </c>
      <c r="X60" s="4">
        <v>242.58080000000001</v>
      </c>
      <c r="Y60" s="4"/>
      <c r="Z60" s="4">
        <v>5.6</v>
      </c>
      <c r="AA60" s="4">
        <v>271.11039999999997</v>
      </c>
      <c r="AB60" s="4"/>
      <c r="AC60" s="4">
        <v>5.6</v>
      </c>
      <c r="AD60" s="4">
        <v>329.09359999999998</v>
      </c>
      <c r="AE60" s="4"/>
      <c r="AF60" s="4">
        <v>5.6</v>
      </c>
      <c r="AG60" s="4">
        <v>359.38319999999999</v>
      </c>
      <c r="AH60" s="4"/>
      <c r="AI60" s="4">
        <v>4</v>
      </c>
      <c r="AJ60" s="15">
        <v>3.8687999999999998</v>
      </c>
      <c r="AK60" s="16">
        <v>48.752000000000002</v>
      </c>
      <c r="AL60" s="16">
        <v>396.48400000000004</v>
      </c>
    </row>
    <row r="61" spans="20:38" x14ac:dyDescent="0.2">
      <c r="T61" s="4">
        <v>5.625</v>
      </c>
      <c r="U61" s="4">
        <v>294.80737018425464</v>
      </c>
      <c r="V61" s="4"/>
      <c r="W61" s="4">
        <v>5.625</v>
      </c>
      <c r="X61" s="4">
        <v>239.55799999999999</v>
      </c>
      <c r="Y61" s="4"/>
      <c r="Z61" s="4">
        <v>5.625</v>
      </c>
      <c r="AA61" s="4">
        <v>268.5804</v>
      </c>
      <c r="AB61" s="4"/>
      <c r="AC61" s="4">
        <v>5.625</v>
      </c>
      <c r="AD61" s="4">
        <v>326.83199999999999</v>
      </c>
      <c r="AE61" s="4"/>
      <c r="AF61" s="4">
        <v>5.625</v>
      </c>
      <c r="AG61" s="4">
        <v>357.13040000000001</v>
      </c>
      <c r="AH61" s="4"/>
      <c r="AI61" s="4">
        <v>5</v>
      </c>
      <c r="AJ61" s="15">
        <v>3.9695</v>
      </c>
      <c r="AK61" s="16">
        <v>49.103999999999999</v>
      </c>
      <c r="AL61" s="16">
        <v>383.87360000000001</v>
      </c>
    </row>
    <row r="62" spans="20:38" x14ac:dyDescent="0.2">
      <c r="T62" s="4">
        <v>5.65</v>
      </c>
      <c r="U62" s="4">
        <v>292.47540547726669</v>
      </c>
      <c r="V62" s="4"/>
      <c r="W62" s="4">
        <v>5.65</v>
      </c>
      <c r="X62" s="4">
        <v>236.50439999999998</v>
      </c>
      <c r="Y62" s="4"/>
      <c r="Z62" s="4">
        <v>5.65</v>
      </c>
      <c r="AA62" s="4">
        <v>266.05920000000003</v>
      </c>
      <c r="AB62" s="4"/>
      <c r="AC62" s="4">
        <v>5.65</v>
      </c>
      <c r="AD62" s="4">
        <v>324.58800000000002</v>
      </c>
      <c r="AE62" s="4"/>
      <c r="AF62" s="4">
        <v>5.65</v>
      </c>
      <c r="AG62" s="4">
        <v>354.89960000000002</v>
      </c>
      <c r="AH62" s="4"/>
      <c r="AI62" s="4">
        <v>6</v>
      </c>
      <c r="AJ62" s="4">
        <v>4.0720000000000001</v>
      </c>
      <c r="AK62" s="16">
        <v>49.473600000000005</v>
      </c>
      <c r="AL62" s="16">
        <v>371.5976</v>
      </c>
    </row>
    <row r="63" spans="20:38" x14ac:dyDescent="0.2">
      <c r="T63" s="4">
        <v>5.6749999999999998</v>
      </c>
      <c r="U63" s="4">
        <v>290.16090741229232</v>
      </c>
      <c r="V63" s="4"/>
      <c r="W63" s="4">
        <v>5.6749999999999998</v>
      </c>
      <c r="X63" s="4">
        <v>233.41120000000001</v>
      </c>
      <c r="Y63" s="4"/>
      <c r="Z63" s="4">
        <v>5.6749999999999998</v>
      </c>
      <c r="AA63" s="4">
        <v>263.53800000000001</v>
      </c>
      <c r="AB63" s="4"/>
      <c r="AC63" s="4">
        <v>5.6749999999999998</v>
      </c>
      <c r="AD63" s="4">
        <v>322.35720000000003</v>
      </c>
      <c r="AE63" s="4"/>
      <c r="AF63" s="4">
        <v>5.6749999999999998</v>
      </c>
      <c r="AG63" s="4">
        <v>352.68200000000002</v>
      </c>
      <c r="AH63" s="4"/>
      <c r="AI63" s="4">
        <v>7</v>
      </c>
      <c r="AJ63" s="15">
        <v>4.1764999999999999</v>
      </c>
      <c r="AK63" s="16">
        <v>49.856400000000001</v>
      </c>
      <c r="AL63" s="16">
        <v>359.64280000000002</v>
      </c>
    </row>
    <row r="64" spans="20:38" x14ac:dyDescent="0.2">
      <c r="T64" s="4">
        <v>5.7</v>
      </c>
      <c r="U64" s="4">
        <v>287.84508700771948</v>
      </c>
      <c r="V64" s="4"/>
      <c r="W64" s="4">
        <v>5.7</v>
      </c>
      <c r="X64" s="4">
        <v>230.27839999999998</v>
      </c>
      <c r="Y64" s="4"/>
      <c r="Z64" s="4">
        <v>5.7</v>
      </c>
      <c r="AA64" s="4">
        <v>261.0256</v>
      </c>
      <c r="AB64" s="4"/>
      <c r="AC64" s="4">
        <v>5.7</v>
      </c>
      <c r="AD64" s="4">
        <v>320.14400000000001</v>
      </c>
      <c r="AE64" s="4"/>
      <c r="AF64" s="4">
        <v>5.7</v>
      </c>
      <c r="AG64" s="4">
        <v>350.4864</v>
      </c>
      <c r="AH64" s="4"/>
      <c r="AI64" s="4">
        <v>8</v>
      </c>
      <c r="AJ64" s="15">
        <v>4.2831000000000001</v>
      </c>
      <c r="AK64" s="16">
        <v>50.252400000000009</v>
      </c>
      <c r="AL64" s="16">
        <v>347.99160000000001</v>
      </c>
    </row>
    <row r="65" spans="20:38" x14ac:dyDescent="0.2">
      <c r="T65" s="4">
        <v>5.7249999999999996</v>
      </c>
      <c r="U65" s="4">
        <v>285.54740735933547</v>
      </c>
      <c r="V65" s="4"/>
      <c r="W65" s="4">
        <v>5.7249999999999996</v>
      </c>
      <c r="X65" s="4">
        <v>227.09280000000004</v>
      </c>
      <c r="Y65" s="4"/>
      <c r="Z65" s="4">
        <v>5.7249999999999996</v>
      </c>
      <c r="AA65" s="4">
        <v>258.51320000000004</v>
      </c>
      <c r="AB65" s="4"/>
      <c r="AC65" s="4">
        <v>5.7249999999999996</v>
      </c>
      <c r="AD65" s="4">
        <v>317.94840000000005</v>
      </c>
      <c r="AE65" s="4"/>
      <c r="AF65" s="4">
        <v>5.7249999999999996</v>
      </c>
      <c r="AG65" s="4">
        <v>348.30399999999997</v>
      </c>
      <c r="AH65" s="4"/>
      <c r="AI65" s="4">
        <v>9</v>
      </c>
      <c r="AJ65" s="15">
        <v>4.3916000000000004</v>
      </c>
      <c r="AK65" s="16">
        <v>50.666000000000004</v>
      </c>
      <c r="AL65" s="16">
        <v>336.6352</v>
      </c>
    </row>
    <row r="66" spans="20:38" x14ac:dyDescent="0.2">
      <c r="T66" s="4">
        <v>5.75</v>
      </c>
      <c r="U66" s="4">
        <v>283.26788128500607</v>
      </c>
      <c r="V66" s="4"/>
      <c r="W66" s="17">
        <v>5.7290999999999999</v>
      </c>
      <c r="X66" s="17">
        <v>226.56920000000002</v>
      </c>
      <c r="Y66" s="4"/>
      <c r="Z66" s="4">
        <v>5.75</v>
      </c>
      <c r="AA66" s="4">
        <v>256.0052</v>
      </c>
      <c r="AB66" s="4"/>
      <c r="AC66" s="4">
        <v>5.75</v>
      </c>
      <c r="AD66" s="4">
        <v>315.77040000000005</v>
      </c>
      <c r="AE66" s="4"/>
      <c r="AF66" s="4">
        <v>5.75</v>
      </c>
      <c r="AG66" s="4">
        <v>346.14359999999999</v>
      </c>
      <c r="AH66" s="4"/>
      <c r="AI66" s="4">
        <v>10</v>
      </c>
      <c r="AJ66" s="15">
        <v>4.5022000000000002</v>
      </c>
      <c r="AK66" s="16">
        <v>51.097200000000008</v>
      </c>
      <c r="AL66" s="16">
        <v>325.54719999999998</v>
      </c>
    </row>
    <row r="67" spans="20:38" x14ac:dyDescent="0.2">
      <c r="T67" s="4">
        <v>5.7750000000000004</v>
      </c>
      <c r="U67" s="4">
        <v>281.00651424192102</v>
      </c>
      <c r="V67" s="4"/>
      <c r="W67" s="17">
        <v>5.7290999999999999</v>
      </c>
      <c r="X67" s="17">
        <v>56.892000000000003</v>
      </c>
      <c r="Y67" s="4"/>
      <c r="Z67" s="4">
        <v>5.7750000000000004</v>
      </c>
      <c r="AA67" s="4">
        <v>253.5016</v>
      </c>
      <c r="AB67" s="4"/>
      <c r="AC67" s="4">
        <v>5.7750000000000004</v>
      </c>
      <c r="AD67" s="4">
        <v>313.60559999999998</v>
      </c>
      <c r="AE67" s="4"/>
      <c r="AF67" s="4">
        <v>5.7750000000000004</v>
      </c>
      <c r="AG67" s="4">
        <v>343.99639999999999</v>
      </c>
      <c r="AH67" s="4"/>
      <c r="AI67" s="4">
        <v>11</v>
      </c>
      <c r="AJ67" s="15">
        <v>4.6148999999999996</v>
      </c>
      <c r="AK67" s="16">
        <v>51.545999999999999</v>
      </c>
      <c r="AL67" s="16">
        <v>314.72320000000002</v>
      </c>
    </row>
    <row r="68" spans="20:38" x14ac:dyDescent="0.2">
      <c r="T68" s="4">
        <v>5.8</v>
      </c>
      <c r="U68" s="4">
        <v>278.74564459930315</v>
      </c>
      <c r="V68" s="4"/>
      <c r="W68" s="4">
        <v>5.75</v>
      </c>
      <c r="X68" s="4">
        <v>56.834800000000001</v>
      </c>
      <c r="Y68" s="4"/>
      <c r="Z68" s="4">
        <v>5.8</v>
      </c>
      <c r="AA68" s="4">
        <v>250.99360000000004</v>
      </c>
      <c r="AB68" s="4"/>
      <c r="AC68" s="4">
        <v>5.8</v>
      </c>
      <c r="AD68" s="4">
        <v>311.45400000000001</v>
      </c>
      <c r="AE68" s="4"/>
      <c r="AF68" s="4">
        <v>5.8</v>
      </c>
      <c r="AG68" s="4">
        <v>341.87120000000004</v>
      </c>
      <c r="AH68" s="4"/>
      <c r="AI68" s="4">
        <v>12</v>
      </c>
      <c r="AJ68" s="15">
        <v>4.7297000000000002</v>
      </c>
      <c r="AK68" s="16">
        <v>52.016800000000003</v>
      </c>
      <c r="AL68" s="16">
        <v>304.14999999999998</v>
      </c>
    </row>
    <row r="69" spans="20:38" x14ac:dyDescent="0.2">
      <c r="T69" s="4">
        <v>5.8250000000000002</v>
      </c>
      <c r="U69" s="4">
        <v>276.50348771444732</v>
      </c>
      <c r="V69" s="4"/>
      <c r="W69" s="4">
        <v>5.7750000000000004</v>
      </c>
      <c r="X69" s="4">
        <v>56.768800000000006</v>
      </c>
      <c r="Y69" s="4"/>
      <c r="Z69" s="4">
        <v>5.8250000000000002</v>
      </c>
      <c r="AA69" s="4">
        <v>248.49</v>
      </c>
      <c r="AB69" s="4"/>
      <c r="AC69" s="4">
        <v>5.8250000000000002</v>
      </c>
      <c r="AD69" s="4">
        <v>309.32</v>
      </c>
      <c r="AE69" s="4"/>
      <c r="AF69" s="4">
        <v>5.8250000000000002</v>
      </c>
      <c r="AG69" s="4">
        <v>339.75920000000002</v>
      </c>
      <c r="AH69" s="4"/>
      <c r="AI69" s="4">
        <v>13</v>
      </c>
      <c r="AJ69" s="15">
        <v>4.8465999999999996</v>
      </c>
      <c r="AK69" s="16">
        <v>52.509600000000006</v>
      </c>
      <c r="AL69" s="16">
        <v>293.80559999999997</v>
      </c>
    </row>
    <row r="70" spans="20:38" x14ac:dyDescent="0.2">
      <c r="T70" s="4">
        <v>5.85</v>
      </c>
      <c r="U70" s="4">
        <v>274.26291840678175</v>
      </c>
      <c r="V70" s="4"/>
      <c r="W70" s="4">
        <v>5.8</v>
      </c>
      <c r="X70" s="4">
        <v>56.702800000000003</v>
      </c>
      <c r="Y70" s="4"/>
      <c r="Z70" s="4">
        <v>5.85</v>
      </c>
      <c r="AA70" s="4">
        <v>245.982</v>
      </c>
      <c r="AB70" s="4"/>
      <c r="AC70" s="4">
        <v>5.85</v>
      </c>
      <c r="AD70" s="4">
        <v>307.20359999999999</v>
      </c>
      <c r="AE70" s="4"/>
      <c r="AF70" s="4">
        <v>5.85</v>
      </c>
      <c r="AG70" s="4">
        <v>337.66480000000001</v>
      </c>
      <c r="AH70" s="4"/>
      <c r="AI70" s="4">
        <v>14</v>
      </c>
      <c r="AJ70" s="15">
        <v>4.9657999999999998</v>
      </c>
      <c r="AK70" s="16">
        <v>53.033200000000008</v>
      </c>
      <c r="AL70" s="16">
        <v>283.67680000000001</v>
      </c>
    </row>
    <row r="71" spans="20:38" x14ac:dyDescent="0.2">
      <c r="T71" s="4">
        <v>5.875</v>
      </c>
      <c r="U71" s="4">
        <v>272.02472952086549</v>
      </c>
      <c r="V71" s="4"/>
      <c r="W71" s="4">
        <v>5.8250000000000002</v>
      </c>
      <c r="X71" s="4">
        <v>56.641199999999998</v>
      </c>
      <c r="Y71" s="4"/>
      <c r="Z71" s="4">
        <v>5.875</v>
      </c>
      <c r="AA71" s="4">
        <v>243.47400000000002</v>
      </c>
      <c r="AB71" s="4"/>
      <c r="AC71" s="4">
        <v>5.875</v>
      </c>
      <c r="AD71" s="4">
        <v>305.10040000000004</v>
      </c>
      <c r="AE71" s="4"/>
      <c r="AF71" s="4">
        <v>5.875</v>
      </c>
      <c r="AG71" s="4">
        <v>335.58359999999999</v>
      </c>
      <c r="AH71" s="4"/>
      <c r="AI71" s="4">
        <v>15</v>
      </c>
      <c r="AJ71" s="15">
        <v>5.0871000000000004</v>
      </c>
      <c r="AK71" s="16">
        <v>53.578800000000001</v>
      </c>
      <c r="AL71" s="16">
        <v>273.75039999999996</v>
      </c>
    </row>
    <row r="72" spans="20:38" x14ac:dyDescent="0.2">
      <c r="T72" s="4">
        <v>5.9</v>
      </c>
      <c r="U72" s="4">
        <v>269.82277549518614</v>
      </c>
      <c r="V72" s="4"/>
      <c r="W72" s="4">
        <v>5.85</v>
      </c>
      <c r="X72" s="4">
        <v>56.575200000000002</v>
      </c>
      <c r="Y72" s="4"/>
      <c r="Z72" s="4">
        <v>5.9</v>
      </c>
      <c r="AA72" s="4">
        <v>240.96160000000003</v>
      </c>
      <c r="AB72" s="4"/>
      <c r="AC72" s="4">
        <v>5.9</v>
      </c>
      <c r="AD72" s="4">
        <v>303.0104</v>
      </c>
      <c r="AE72" s="4"/>
      <c r="AF72" s="4">
        <v>5.9</v>
      </c>
      <c r="AG72" s="4">
        <v>333.52</v>
      </c>
      <c r="AH72" s="4"/>
      <c r="AI72" s="4">
        <v>16</v>
      </c>
      <c r="AJ72" s="15">
        <v>5.2107999999999999</v>
      </c>
      <c r="AK72" s="16">
        <v>54.159600000000005</v>
      </c>
      <c r="AL72" s="16">
        <v>264.01320000000004</v>
      </c>
    </row>
    <row r="73" spans="20:38" x14ac:dyDescent="0.2">
      <c r="T73" s="4">
        <v>5.9249999999999998</v>
      </c>
      <c r="U73" s="4">
        <v>267.60734703807327</v>
      </c>
      <c r="V73" s="4"/>
      <c r="W73" s="4">
        <v>5.875</v>
      </c>
      <c r="X73" s="4">
        <v>56.513600000000004</v>
      </c>
      <c r="Y73" s="4"/>
      <c r="Z73" s="4">
        <v>5.9249999999999998</v>
      </c>
      <c r="AA73" s="4">
        <v>238.44039999999998</v>
      </c>
      <c r="AB73" s="4"/>
      <c r="AC73" s="4">
        <v>5.9249999999999998</v>
      </c>
      <c r="AD73" s="4">
        <v>300.93360000000001</v>
      </c>
      <c r="AE73" s="4"/>
      <c r="AF73" s="4">
        <v>5.9249999999999998</v>
      </c>
      <c r="AG73" s="4">
        <v>331.47399999999999</v>
      </c>
      <c r="AH73" s="4"/>
      <c r="AI73" s="4">
        <v>17</v>
      </c>
      <c r="AJ73" s="15">
        <v>5.3368000000000002</v>
      </c>
      <c r="AK73" s="16">
        <v>54.775599999999997</v>
      </c>
      <c r="AL73" s="16">
        <v>254.44320000000002</v>
      </c>
    </row>
    <row r="74" spans="20:38" x14ac:dyDescent="0.2">
      <c r="T74" s="4">
        <v>5.95</v>
      </c>
      <c r="U74" s="4">
        <v>265.41199179635663</v>
      </c>
      <c r="V74" s="4"/>
      <c r="W74" s="4">
        <v>5.9</v>
      </c>
      <c r="X74" s="4">
        <v>56.456399999999995</v>
      </c>
      <c r="Y74" s="4"/>
      <c r="Z74" s="4">
        <v>5.95</v>
      </c>
      <c r="AA74" s="4">
        <v>235.91920000000002</v>
      </c>
      <c r="AB74" s="4"/>
      <c r="AC74" s="4">
        <v>5.95</v>
      </c>
      <c r="AD74" s="4">
        <v>298.87</v>
      </c>
      <c r="AE74" s="4"/>
      <c r="AF74" s="4">
        <v>5.95</v>
      </c>
      <c r="AG74" s="4">
        <v>329.44119999999998</v>
      </c>
      <c r="AH74" s="4"/>
      <c r="AI74" s="4">
        <v>18</v>
      </c>
      <c r="AJ74" s="15">
        <v>5.4650999999999996</v>
      </c>
      <c r="AK74" s="16">
        <v>55.431199999999997</v>
      </c>
      <c r="AL74" s="16">
        <v>245.02719999999997</v>
      </c>
    </row>
    <row r="75" spans="20:38" x14ac:dyDescent="0.2">
      <c r="T75" s="4">
        <v>5.9749999999999996</v>
      </c>
      <c r="U75" s="4">
        <v>263.22086623594163</v>
      </c>
      <c r="V75" s="4"/>
      <c r="W75" s="4">
        <v>5.9249999999999998</v>
      </c>
      <c r="X75" s="4">
        <v>56.394800000000004</v>
      </c>
      <c r="Y75" s="4"/>
      <c r="Z75" s="4">
        <v>5.9749999999999996</v>
      </c>
      <c r="AA75" s="4">
        <v>233.38480000000001</v>
      </c>
      <c r="AB75" s="4"/>
      <c r="AC75" s="4">
        <v>5.9749999999999996</v>
      </c>
      <c r="AD75" s="4">
        <v>296.82400000000001</v>
      </c>
      <c r="AE75" s="4"/>
      <c r="AF75" s="4">
        <v>5.9749999999999996</v>
      </c>
      <c r="AG75" s="4">
        <v>327.42599999999999</v>
      </c>
      <c r="AH75" s="4"/>
      <c r="AI75" s="4">
        <v>19</v>
      </c>
      <c r="AJ75" s="15">
        <v>5.5957999999999997</v>
      </c>
      <c r="AK75" s="16">
        <v>56.135199999999998</v>
      </c>
      <c r="AL75" s="16">
        <v>235.7432</v>
      </c>
    </row>
    <row r="76" spans="20:38" x14ac:dyDescent="0.2">
      <c r="T76" s="4">
        <v>6</v>
      </c>
      <c r="U76" s="4">
        <v>261.05013349154552</v>
      </c>
      <c r="V76" s="4"/>
      <c r="W76" s="4">
        <v>5.95</v>
      </c>
      <c r="X76" s="4">
        <v>56.333199999999998</v>
      </c>
      <c r="Y76" s="4"/>
      <c r="Z76" s="4">
        <v>6</v>
      </c>
      <c r="AA76" s="4">
        <v>230.8416</v>
      </c>
      <c r="AB76" s="4"/>
      <c r="AC76" s="4">
        <v>6</v>
      </c>
      <c r="AD76" s="4">
        <v>294.78680000000003</v>
      </c>
      <c r="AE76" s="4"/>
      <c r="AF76" s="4">
        <v>6</v>
      </c>
      <c r="AG76" s="4">
        <v>325.42400000000004</v>
      </c>
      <c r="AH76" s="4"/>
      <c r="AI76" s="4">
        <v>20</v>
      </c>
      <c r="AJ76" s="15">
        <v>5.7290999999999999</v>
      </c>
      <c r="AK76" s="16">
        <v>56.892000000000003</v>
      </c>
      <c r="AL76" s="16">
        <v>226.56920000000002</v>
      </c>
    </row>
    <row r="77" spans="20:38" x14ac:dyDescent="0.2">
      <c r="T77" s="4">
        <v>6.0250000000000004</v>
      </c>
      <c r="U77" s="4">
        <v>258.86921221392009</v>
      </c>
      <c r="V77" s="4"/>
      <c r="W77" s="4">
        <v>5.9749999999999996</v>
      </c>
      <c r="X77" s="4">
        <v>56.276000000000003</v>
      </c>
      <c r="Y77" s="4"/>
      <c r="Z77" s="4">
        <v>6.0250000000000004</v>
      </c>
      <c r="AA77" s="4">
        <v>228.28960000000004</v>
      </c>
      <c r="AB77" s="4"/>
      <c r="AC77" s="4">
        <v>6.0250000000000004</v>
      </c>
      <c r="AD77" s="4">
        <v>292.7672</v>
      </c>
      <c r="AE77" s="4"/>
      <c r="AF77" s="4">
        <v>6.0250000000000004</v>
      </c>
      <c r="AG77" s="4">
        <v>323.43959999999998</v>
      </c>
      <c r="AH77" s="4"/>
      <c r="AI77" s="4">
        <v>21</v>
      </c>
      <c r="AJ77" s="15">
        <v>5.8647999999999998</v>
      </c>
      <c r="AK77" s="16">
        <v>57.7104</v>
      </c>
      <c r="AL77" s="16">
        <v>217.47880000000004</v>
      </c>
    </row>
    <row r="78" spans="20:38" x14ac:dyDescent="0.2">
      <c r="T78" s="4">
        <v>6.05</v>
      </c>
      <c r="U78" s="4">
        <v>256.70945157526256</v>
      </c>
      <c r="V78" s="4"/>
      <c r="W78" s="4">
        <v>6</v>
      </c>
      <c r="X78" s="4">
        <v>56.218800000000002</v>
      </c>
      <c r="Y78" s="4"/>
      <c r="Z78" s="4">
        <v>6.05</v>
      </c>
      <c r="AA78" s="4">
        <v>225.72</v>
      </c>
      <c r="AB78" s="4"/>
      <c r="AC78" s="4">
        <v>6.05</v>
      </c>
      <c r="AD78" s="4">
        <v>290.75640000000004</v>
      </c>
      <c r="AE78" s="4"/>
      <c r="AF78" s="4">
        <v>6.05</v>
      </c>
      <c r="AG78" s="4">
        <v>321.46840000000003</v>
      </c>
      <c r="AH78" s="4"/>
      <c r="AI78" s="4">
        <v>22</v>
      </c>
      <c r="AJ78" s="15">
        <v>6.0030999999999999</v>
      </c>
      <c r="AK78" s="16">
        <v>58.608000000000004</v>
      </c>
      <c r="AL78" s="16">
        <v>208.45</v>
      </c>
    </row>
    <row r="79" spans="20:38" x14ac:dyDescent="0.2">
      <c r="T79" s="4">
        <v>6.0750000000000002</v>
      </c>
      <c r="U79" s="4">
        <v>254.55597338733008</v>
      </c>
      <c r="V79" s="4"/>
      <c r="W79" s="4">
        <v>6.0250000000000004</v>
      </c>
      <c r="X79" s="4">
        <v>56.161600000000007</v>
      </c>
      <c r="Y79" s="4"/>
      <c r="Z79" s="4">
        <v>6.0750000000000002</v>
      </c>
      <c r="AA79" s="4">
        <v>223.13720000000001</v>
      </c>
      <c r="AB79" s="4"/>
      <c r="AC79" s="4">
        <v>6.0750000000000002</v>
      </c>
      <c r="AD79" s="4">
        <v>288.76319999999998</v>
      </c>
      <c r="AE79" s="4"/>
      <c r="AF79" s="4">
        <v>6.0750000000000002</v>
      </c>
      <c r="AG79" s="4">
        <v>319.5104</v>
      </c>
      <c r="AH79" s="4"/>
      <c r="AI79" s="4">
        <v>23</v>
      </c>
      <c r="AJ79" s="4">
        <v>6.1440000000000001</v>
      </c>
      <c r="AK79" s="16">
        <v>59.589199999999998</v>
      </c>
      <c r="AL79" s="16">
        <v>199.43440000000001</v>
      </c>
    </row>
    <row r="80" spans="20:38" x14ac:dyDescent="0.2">
      <c r="T80" s="4">
        <v>6.1</v>
      </c>
      <c r="U80" s="4">
        <v>252.40936209270308</v>
      </c>
      <c r="V80" s="4"/>
      <c r="W80" s="4">
        <v>6.05</v>
      </c>
      <c r="X80" s="4">
        <v>56.108800000000002</v>
      </c>
      <c r="Y80" s="4"/>
      <c r="Z80" s="4">
        <v>6.1</v>
      </c>
      <c r="AA80" s="4">
        <v>220.53240000000002</v>
      </c>
      <c r="AB80" s="4"/>
      <c r="AC80" s="4">
        <v>6.1</v>
      </c>
      <c r="AD80" s="4">
        <v>286.77880000000005</v>
      </c>
      <c r="AE80" s="4"/>
      <c r="AF80" s="4">
        <v>6.1</v>
      </c>
      <c r="AG80" s="4">
        <v>317.56560000000002</v>
      </c>
      <c r="AH80" s="4"/>
      <c r="AI80" s="4">
        <v>24</v>
      </c>
      <c r="AJ80" s="15">
        <v>6.2877000000000001</v>
      </c>
      <c r="AK80" s="16">
        <v>60.6892</v>
      </c>
      <c r="AL80" s="16">
        <v>190.39679999999998</v>
      </c>
    </row>
    <row r="81" spans="20:38" x14ac:dyDescent="0.2">
      <c r="T81" s="4">
        <v>6.125</v>
      </c>
      <c r="U81" s="4">
        <v>250.27017803310392</v>
      </c>
      <c r="V81" s="4"/>
      <c r="W81" s="4">
        <v>6.0750000000000002</v>
      </c>
      <c r="X81" s="4">
        <v>56.051599999999993</v>
      </c>
      <c r="Y81" s="4"/>
      <c r="Z81" s="4">
        <v>6.125</v>
      </c>
      <c r="AA81" s="4">
        <v>217.90559999999999</v>
      </c>
      <c r="AB81" s="4"/>
      <c r="AC81" s="4">
        <v>6.125</v>
      </c>
      <c r="AD81" s="4">
        <v>284.81200000000001</v>
      </c>
      <c r="AE81" s="4"/>
      <c r="AF81" s="4">
        <v>6.125</v>
      </c>
      <c r="AG81" s="4">
        <v>315.63839999999999</v>
      </c>
      <c r="AH81" s="4"/>
      <c r="AI81" s="4">
        <v>25</v>
      </c>
      <c r="AJ81" s="15">
        <v>6.4341999999999997</v>
      </c>
      <c r="AK81" s="16">
        <v>61.93</v>
      </c>
      <c r="AL81" s="16">
        <v>181.27120000000002</v>
      </c>
    </row>
    <row r="82" spans="20:38" x14ac:dyDescent="0.2">
      <c r="T82" s="4">
        <v>6.15</v>
      </c>
      <c r="U82" s="4">
        <v>248.12496475497662</v>
      </c>
      <c r="V82" s="4"/>
      <c r="W82" s="4">
        <v>6.1</v>
      </c>
      <c r="X82" s="4">
        <v>55.998800000000003</v>
      </c>
      <c r="Y82" s="4"/>
      <c r="Z82" s="4">
        <v>6.15</v>
      </c>
      <c r="AA82" s="4">
        <v>215.2568</v>
      </c>
      <c r="AB82" s="4"/>
      <c r="AC82" s="4">
        <v>6.15</v>
      </c>
      <c r="AD82" s="4">
        <v>282.85399999999998</v>
      </c>
      <c r="AE82" s="4"/>
      <c r="AF82" s="4">
        <v>6.15</v>
      </c>
      <c r="AG82" s="4">
        <v>313.7244</v>
      </c>
      <c r="AH82" s="4"/>
      <c r="AI82" s="4">
        <v>26</v>
      </c>
      <c r="AJ82" s="15">
        <v>6.5837000000000003</v>
      </c>
      <c r="AK82" s="16">
        <v>63.36</v>
      </c>
      <c r="AL82" s="16">
        <v>171.96520000000001</v>
      </c>
    </row>
    <row r="83" spans="20:38" x14ac:dyDescent="0.2">
      <c r="T83" s="4">
        <v>6.1749999999999998</v>
      </c>
      <c r="U83" s="4">
        <v>246.00246002460023</v>
      </c>
      <c r="V83" s="4"/>
      <c r="W83" s="4">
        <v>6.125</v>
      </c>
      <c r="X83" s="4">
        <v>55.946000000000005</v>
      </c>
      <c r="Y83" s="4"/>
      <c r="Z83" s="4">
        <v>6.1749999999999998</v>
      </c>
      <c r="AA83" s="4">
        <v>212.5772</v>
      </c>
      <c r="AB83" s="4"/>
      <c r="AC83" s="4">
        <v>6.1749999999999998</v>
      </c>
      <c r="AD83" s="4">
        <v>280.90480000000002</v>
      </c>
      <c r="AE83" s="4"/>
      <c r="AF83" s="4">
        <v>6.1749999999999998</v>
      </c>
      <c r="AG83" s="4">
        <v>311.82360000000006</v>
      </c>
      <c r="AH83" s="4"/>
      <c r="AI83" s="4">
        <v>27</v>
      </c>
      <c r="AJ83" s="15">
        <v>6.7361000000000004</v>
      </c>
      <c r="AK83" s="16">
        <v>65.054000000000002</v>
      </c>
      <c r="AL83" s="16">
        <v>162.35120000000001</v>
      </c>
    </row>
    <row r="84" spans="20:38" x14ac:dyDescent="0.2">
      <c r="T84" s="4">
        <v>6.2</v>
      </c>
      <c r="U84" s="4">
        <v>243.8754018401508</v>
      </c>
      <c r="V84" s="4"/>
      <c r="W84" s="4">
        <v>6.15</v>
      </c>
      <c r="X84" s="4">
        <v>55.8932</v>
      </c>
      <c r="Y84" s="4"/>
      <c r="Z84" s="4">
        <v>6.2</v>
      </c>
      <c r="AA84" s="4">
        <v>209.86239999999998</v>
      </c>
      <c r="AB84" s="4"/>
      <c r="AC84" s="4">
        <v>6.2</v>
      </c>
      <c r="AD84" s="4">
        <v>278.97320000000002</v>
      </c>
      <c r="AE84" s="4"/>
      <c r="AF84" s="4">
        <v>6.2</v>
      </c>
      <c r="AG84" s="4">
        <v>309.93600000000004</v>
      </c>
      <c r="AH84" s="4"/>
      <c r="AI84" s="4">
        <v>28</v>
      </c>
      <c r="AJ84" s="15">
        <v>6.8917999999999999</v>
      </c>
      <c r="AK84" s="16">
        <v>67.148400000000009</v>
      </c>
      <c r="AL84" s="16">
        <v>152.19160000000002</v>
      </c>
    </row>
    <row r="85" spans="20:38" x14ac:dyDescent="0.2">
      <c r="T85" s="4">
        <v>6.2249999999999996</v>
      </c>
      <c r="U85" s="4">
        <v>241.75824175824181</v>
      </c>
      <c r="V85" s="4"/>
      <c r="W85" s="4">
        <v>6.1749999999999998</v>
      </c>
      <c r="X85" s="4">
        <v>55.840399999999995</v>
      </c>
      <c r="Y85" s="4"/>
      <c r="Z85" s="4">
        <v>6.2249999999999996</v>
      </c>
      <c r="AA85" s="4">
        <v>207.11239999999998</v>
      </c>
      <c r="AB85" s="4"/>
      <c r="AC85" s="4">
        <v>6.2249999999999996</v>
      </c>
      <c r="AD85" s="4">
        <v>277.05040000000002</v>
      </c>
      <c r="AE85" s="4"/>
      <c r="AF85" s="4">
        <v>6.2249999999999996</v>
      </c>
      <c r="AG85" s="4">
        <v>308.0616</v>
      </c>
      <c r="AH85" s="4"/>
      <c r="AI85" s="4">
        <v>29</v>
      </c>
      <c r="AJ85" s="15">
        <v>7.0509000000000004</v>
      </c>
      <c r="AK85" s="16">
        <v>69.911600000000007</v>
      </c>
      <c r="AL85" s="16">
        <v>141.0112</v>
      </c>
    </row>
    <row r="86" spans="20:38" x14ac:dyDescent="0.2">
      <c r="T86" s="4">
        <v>6.25</v>
      </c>
      <c r="U86" s="4">
        <v>239.63836392353355</v>
      </c>
      <c r="V86" s="4"/>
      <c r="W86" s="4">
        <v>6.2</v>
      </c>
      <c r="X86" s="4">
        <v>55.787599999999998</v>
      </c>
      <c r="Y86" s="4"/>
      <c r="Z86" s="4">
        <v>6.25</v>
      </c>
      <c r="AA86" s="4">
        <v>204.31840000000003</v>
      </c>
      <c r="AB86" s="4"/>
      <c r="AC86" s="4">
        <v>6.25</v>
      </c>
      <c r="AD86" s="4">
        <v>275.14080000000001</v>
      </c>
      <c r="AE86" s="4"/>
      <c r="AF86" s="4">
        <v>6.25</v>
      </c>
      <c r="AG86" s="4">
        <v>306.2004</v>
      </c>
      <c r="AH86" s="4"/>
      <c r="AI86" s="4">
        <v>30</v>
      </c>
      <c r="AJ86" s="15">
        <v>7.2137000000000002</v>
      </c>
      <c r="AK86" s="16">
        <v>74.162000000000006</v>
      </c>
      <c r="AL86" s="16">
        <v>127.49879999999999</v>
      </c>
    </row>
    <row r="87" spans="20:38" x14ac:dyDescent="0.2">
      <c r="T87" s="4">
        <v>6.2750000000000004</v>
      </c>
      <c r="U87" s="4">
        <v>237.52969121140143</v>
      </c>
      <c r="V87" s="4"/>
      <c r="W87" s="4">
        <v>6.2249999999999996</v>
      </c>
      <c r="X87" s="4">
        <v>55.739199999999997</v>
      </c>
      <c r="Y87" s="4"/>
      <c r="Z87" s="4">
        <v>6.2750000000000004</v>
      </c>
      <c r="AA87" s="4">
        <v>201.46720000000002</v>
      </c>
      <c r="AB87" s="4"/>
      <c r="AC87" s="4">
        <v>6.2750000000000004</v>
      </c>
      <c r="AD87" s="4">
        <v>273.24</v>
      </c>
      <c r="AE87" s="4"/>
      <c r="AF87" s="4">
        <v>6.2750000000000004</v>
      </c>
      <c r="AG87" s="4">
        <v>304.35680000000002</v>
      </c>
      <c r="AH87" s="4"/>
      <c r="AI87" s="4"/>
      <c r="AJ87" s="15">
        <v>7.3</v>
      </c>
      <c r="AK87" s="16">
        <v>82</v>
      </c>
      <c r="AL87" s="16">
        <v>115</v>
      </c>
    </row>
    <row r="88" spans="20:38" x14ac:dyDescent="0.2">
      <c r="T88" s="4">
        <v>6.3</v>
      </c>
      <c r="U88" s="4">
        <v>235.42001070090956</v>
      </c>
      <c r="V88" s="4"/>
      <c r="W88" s="4">
        <v>6.25</v>
      </c>
      <c r="X88" s="4">
        <v>55.686399999999999</v>
      </c>
      <c r="Y88" s="4"/>
      <c r="Z88" s="4">
        <v>6.3</v>
      </c>
      <c r="AA88" s="4">
        <v>198.55879999999999</v>
      </c>
      <c r="AB88" s="4"/>
      <c r="AC88" s="4">
        <v>6.3</v>
      </c>
      <c r="AD88" s="4">
        <v>271.35240000000005</v>
      </c>
      <c r="AE88" s="4"/>
      <c r="AF88" s="4">
        <v>6.3</v>
      </c>
      <c r="AG88" s="4">
        <v>302.52199999999999</v>
      </c>
      <c r="AH88" s="4"/>
      <c r="AI88" s="18">
        <v>30.978000000000002</v>
      </c>
      <c r="AJ88" s="15">
        <v>7.39</v>
      </c>
      <c r="AK88" s="16">
        <v>94.098399999999998</v>
      </c>
      <c r="AL88" s="16">
        <v>94.098399999999998</v>
      </c>
    </row>
    <row r="89" spans="20:38" x14ac:dyDescent="0.2">
      <c r="T89" s="4">
        <v>6.3250000000000002</v>
      </c>
      <c r="U89" s="4">
        <v>233.31035579829262</v>
      </c>
      <c r="V89" s="4"/>
      <c r="W89" s="4">
        <v>6.2750000000000004</v>
      </c>
      <c r="X89" s="4">
        <v>55.637999999999998</v>
      </c>
      <c r="Y89" s="4"/>
      <c r="Z89" s="4">
        <v>6.3250000000000002</v>
      </c>
      <c r="AA89" s="4">
        <v>195.58</v>
      </c>
      <c r="AB89" s="4"/>
      <c r="AC89" s="4">
        <v>6.3250000000000002</v>
      </c>
      <c r="AD89" s="4">
        <v>269.47360000000003</v>
      </c>
      <c r="AE89" s="4"/>
      <c r="AF89" s="4">
        <v>6.3250000000000002</v>
      </c>
      <c r="AG89" s="4">
        <v>300.7004</v>
      </c>
      <c r="AH89" s="4"/>
    </row>
    <row r="90" spans="20:38" x14ac:dyDescent="0.2">
      <c r="T90" s="4">
        <v>6.35</v>
      </c>
      <c r="U90" s="4">
        <v>231.21387283236993</v>
      </c>
      <c r="V90" s="4"/>
      <c r="W90" s="4">
        <v>6.3</v>
      </c>
      <c r="X90" s="4">
        <v>55.589600000000004</v>
      </c>
      <c r="Y90" s="4"/>
      <c r="Z90" s="4">
        <v>6.35</v>
      </c>
      <c r="AA90" s="4">
        <v>192.51320000000001</v>
      </c>
      <c r="AB90" s="4"/>
      <c r="AC90" s="4">
        <v>6.35</v>
      </c>
      <c r="AD90" s="4">
        <v>267.60360000000003</v>
      </c>
      <c r="AE90" s="4"/>
      <c r="AF90" s="4">
        <v>6.35</v>
      </c>
      <c r="AG90" s="4">
        <v>298.892</v>
      </c>
      <c r="AH90" s="4"/>
    </row>
    <row r="91" spans="20:38" x14ac:dyDescent="0.2">
      <c r="T91" s="4">
        <v>6.375</v>
      </c>
      <c r="U91" s="4">
        <v>229.10700338453526</v>
      </c>
      <c r="V91" s="4"/>
      <c r="W91" s="4">
        <v>6.3250000000000002</v>
      </c>
      <c r="X91" s="4">
        <v>55.541199999999996</v>
      </c>
      <c r="Y91" s="4"/>
      <c r="Z91" s="4">
        <v>6.375</v>
      </c>
      <c r="AA91" s="4">
        <v>189.34520000000001</v>
      </c>
      <c r="AB91" s="4"/>
      <c r="AC91" s="4">
        <v>6.375</v>
      </c>
      <c r="AD91" s="4">
        <v>265.74680000000006</v>
      </c>
      <c r="AE91" s="4"/>
      <c r="AF91" s="4">
        <v>6.375</v>
      </c>
      <c r="AG91" s="4">
        <v>297.0924</v>
      </c>
      <c r="AH91" s="4"/>
    </row>
    <row r="92" spans="20:38" x14ac:dyDescent="0.2">
      <c r="T92" s="4">
        <v>6.4</v>
      </c>
      <c r="U92" s="4">
        <v>227.01475595913735</v>
      </c>
      <c r="V92" s="4"/>
      <c r="W92" s="4">
        <v>6.35</v>
      </c>
      <c r="X92" s="4">
        <v>55.492800000000003</v>
      </c>
      <c r="Y92" s="4"/>
      <c r="Z92" s="4">
        <v>6.4</v>
      </c>
      <c r="AA92" s="4">
        <v>186.04960000000003</v>
      </c>
      <c r="AB92" s="4"/>
      <c r="AC92" s="4">
        <v>6.4</v>
      </c>
      <c r="AD92" s="4">
        <v>263.90320000000003</v>
      </c>
      <c r="AE92" s="4"/>
      <c r="AF92" s="4">
        <v>6.4</v>
      </c>
      <c r="AG92" s="4">
        <v>295.31039999999996</v>
      </c>
      <c r="AH92" s="4"/>
    </row>
    <row r="93" spans="20:38" x14ac:dyDescent="0.2">
      <c r="T93" s="4">
        <v>6.4249999999999998</v>
      </c>
      <c r="U93" s="4">
        <v>224.91437918519657</v>
      </c>
      <c r="V93" s="4"/>
      <c r="W93" s="4">
        <v>6.375</v>
      </c>
      <c r="X93" s="4">
        <v>55.444399999999995</v>
      </c>
      <c r="Y93" s="4"/>
      <c r="Z93" s="4">
        <v>6.4249999999999998</v>
      </c>
      <c r="AA93" s="4">
        <v>182.59559999999999</v>
      </c>
      <c r="AB93" s="4"/>
      <c r="AC93" s="4">
        <v>6.4249999999999998</v>
      </c>
      <c r="AD93" s="4">
        <v>262.06400000000002</v>
      </c>
      <c r="AE93" s="4"/>
      <c r="AF93" s="4">
        <v>6.4249999999999998</v>
      </c>
      <c r="AG93" s="4">
        <v>293.53720000000004</v>
      </c>
      <c r="AH93" s="4"/>
    </row>
    <row r="94" spans="20:38" x14ac:dyDescent="0.2">
      <c r="T94" s="4">
        <v>6.45</v>
      </c>
      <c r="U94" s="4">
        <v>222.81865599837951</v>
      </c>
      <c r="V94" s="4"/>
      <c r="W94" s="4">
        <v>6.4</v>
      </c>
      <c r="X94" s="4">
        <v>55.400399999999998</v>
      </c>
      <c r="Y94" s="4"/>
      <c r="Z94" s="4">
        <v>6.4341999999999997</v>
      </c>
      <c r="AA94" s="4">
        <v>181.27120000000002</v>
      </c>
      <c r="AB94" s="4"/>
      <c r="AC94" s="4">
        <v>6.45</v>
      </c>
      <c r="AD94" s="4">
        <v>260.238</v>
      </c>
      <c r="AE94" s="4"/>
      <c r="AF94" s="4">
        <v>6.45</v>
      </c>
      <c r="AG94" s="4">
        <v>291.77719999999999</v>
      </c>
      <c r="AH94" s="4"/>
    </row>
    <row r="95" spans="20:38" x14ac:dyDescent="0.2">
      <c r="T95" s="4">
        <v>6.4749999999999996</v>
      </c>
      <c r="U95" s="4">
        <v>220.71733132681217</v>
      </c>
      <c r="V95" s="4"/>
      <c r="W95" s="4">
        <v>6.4249999999999998</v>
      </c>
      <c r="X95" s="4">
        <v>55.352000000000004</v>
      </c>
      <c r="Y95" s="4"/>
      <c r="Z95" s="4">
        <v>6.4341999999999997</v>
      </c>
      <c r="AA95" s="4">
        <v>61.93</v>
      </c>
      <c r="AB95" s="4"/>
      <c r="AC95" s="4">
        <v>6.4749999999999996</v>
      </c>
      <c r="AD95" s="4">
        <v>258.42080000000004</v>
      </c>
      <c r="AE95" s="4"/>
      <c r="AF95" s="4">
        <v>6.4749999999999996</v>
      </c>
      <c r="AG95" s="4">
        <v>290.03040000000004</v>
      </c>
      <c r="AH95" s="4"/>
    </row>
    <row r="96" spans="20:38" x14ac:dyDescent="0.2">
      <c r="T96" s="4">
        <v>6.5</v>
      </c>
      <c r="U96" s="4">
        <v>218.61181497490932</v>
      </c>
      <c r="V96" s="4"/>
      <c r="W96" s="4">
        <v>6.45</v>
      </c>
      <c r="X96" s="4">
        <v>55.308</v>
      </c>
      <c r="Y96" s="4"/>
      <c r="Z96" s="4">
        <v>6.45</v>
      </c>
      <c r="AA96" s="4">
        <v>61.82</v>
      </c>
      <c r="AB96" s="4"/>
      <c r="AC96" s="4">
        <v>6.5</v>
      </c>
      <c r="AD96" s="4">
        <v>256.61680000000001</v>
      </c>
      <c r="AE96" s="4"/>
      <c r="AF96" s="4">
        <v>6.5</v>
      </c>
      <c r="AG96" s="4">
        <v>288.29240000000004</v>
      </c>
      <c r="AH96" s="4"/>
    </row>
    <row r="97" spans="20:34" x14ac:dyDescent="0.2">
      <c r="T97" s="4">
        <v>6.5250000000000004</v>
      </c>
      <c r="U97" s="4">
        <v>216.5141226257258</v>
      </c>
      <c r="V97" s="4"/>
      <c r="W97" s="4">
        <v>6.4749999999999996</v>
      </c>
      <c r="X97" s="4">
        <v>55.264000000000003</v>
      </c>
      <c r="Y97" s="4"/>
      <c r="Z97" s="4">
        <v>6.4749999999999996</v>
      </c>
      <c r="AA97" s="4">
        <v>61.652800000000006</v>
      </c>
      <c r="AB97" s="4"/>
      <c r="AC97" s="4">
        <v>6.5250000000000004</v>
      </c>
      <c r="AD97" s="4">
        <v>254.81720000000001</v>
      </c>
      <c r="AE97" s="4"/>
      <c r="AF97" s="4">
        <v>6.5250000000000004</v>
      </c>
      <c r="AG97" s="4">
        <v>286.56760000000003</v>
      </c>
      <c r="AH97" s="4"/>
    </row>
    <row r="98" spans="20:34" x14ac:dyDescent="0.2">
      <c r="T98" s="4">
        <v>6.55</v>
      </c>
      <c r="U98" s="4">
        <v>214.40405418575187</v>
      </c>
      <c r="V98" s="4"/>
      <c r="W98" s="4">
        <v>6.5</v>
      </c>
      <c r="X98" s="4">
        <v>55.22</v>
      </c>
      <c r="Y98" s="4"/>
      <c r="Z98" s="4">
        <v>6.5</v>
      </c>
      <c r="AA98" s="4">
        <v>61.494399999999999</v>
      </c>
      <c r="AB98" s="4"/>
      <c r="AC98" s="4">
        <v>6.55</v>
      </c>
      <c r="AD98" s="4">
        <v>253.0308</v>
      </c>
      <c r="AE98" s="4"/>
      <c r="AF98" s="4">
        <v>6.55</v>
      </c>
      <c r="AG98" s="4">
        <v>284.85160000000002</v>
      </c>
      <c r="AH98" s="4"/>
    </row>
    <row r="99" spans="20:34" x14ac:dyDescent="0.2">
      <c r="T99" s="4">
        <v>6.5750000000000002</v>
      </c>
      <c r="U99" s="4">
        <v>212.29373733474864</v>
      </c>
      <c r="V99" s="4"/>
      <c r="W99" s="4">
        <v>6.5250000000000004</v>
      </c>
      <c r="X99" s="4">
        <v>55.176000000000002</v>
      </c>
      <c r="Y99" s="4"/>
      <c r="Z99" s="4">
        <v>6.5250000000000004</v>
      </c>
      <c r="AA99" s="4">
        <v>61.344800000000006</v>
      </c>
      <c r="AB99" s="4"/>
      <c r="AC99" s="4">
        <v>6.5750000000000002</v>
      </c>
      <c r="AD99" s="4">
        <v>251.24880000000005</v>
      </c>
      <c r="AE99" s="4"/>
      <c r="AF99" s="4">
        <v>6.5750000000000002</v>
      </c>
      <c r="AG99" s="4">
        <v>283.14880000000005</v>
      </c>
      <c r="AH99" s="4"/>
    </row>
    <row r="100" spans="20:34" x14ac:dyDescent="0.2">
      <c r="T100" s="4">
        <v>6.6</v>
      </c>
      <c r="U100" s="4">
        <v>210.17434917602105</v>
      </c>
      <c r="V100" s="4"/>
      <c r="W100" s="4">
        <v>6.55</v>
      </c>
      <c r="X100" s="4">
        <v>55.132000000000005</v>
      </c>
      <c r="Y100" s="4"/>
      <c r="Z100" s="4">
        <v>6.55</v>
      </c>
      <c r="AA100" s="4">
        <v>61.1952</v>
      </c>
      <c r="AB100" s="4"/>
      <c r="AC100" s="4">
        <v>6.6</v>
      </c>
      <c r="AD100" s="4">
        <v>249.48</v>
      </c>
      <c r="AE100" s="4"/>
      <c r="AF100" s="4">
        <v>6.6</v>
      </c>
      <c r="AG100" s="4">
        <v>281.45920000000001</v>
      </c>
      <c r="AH100" s="4"/>
    </row>
    <row r="101" spans="20:34" x14ac:dyDescent="0.2">
      <c r="T101" s="4">
        <v>6.625</v>
      </c>
      <c r="U101" s="4">
        <v>208.05749952714206</v>
      </c>
      <c r="V101" s="4"/>
      <c r="W101" s="4">
        <v>6.5750000000000002</v>
      </c>
      <c r="X101" s="4">
        <v>55.088000000000001</v>
      </c>
      <c r="Y101" s="4"/>
      <c r="Z101" s="4">
        <v>6.5750000000000002</v>
      </c>
      <c r="AA101" s="4">
        <v>61.058800000000005</v>
      </c>
      <c r="AB101" s="4"/>
      <c r="AC101" s="4">
        <v>6.625</v>
      </c>
      <c r="AD101" s="4">
        <v>247.71560000000002</v>
      </c>
      <c r="AE101" s="4"/>
      <c r="AF101" s="4">
        <v>6.625</v>
      </c>
      <c r="AG101" s="4">
        <v>279.77839999999998</v>
      </c>
      <c r="AH101" s="4"/>
    </row>
    <row r="102" spans="20:34" x14ac:dyDescent="0.2">
      <c r="T102" s="4">
        <v>6.65</v>
      </c>
      <c r="U102" s="4">
        <v>205.9250245705995</v>
      </c>
      <c r="V102" s="4"/>
      <c r="W102" s="4">
        <v>6.6</v>
      </c>
      <c r="X102" s="4">
        <v>55.044000000000004</v>
      </c>
      <c r="Y102" s="4"/>
      <c r="Z102" s="4">
        <v>6.6</v>
      </c>
      <c r="AA102" s="4">
        <v>60.922399999999996</v>
      </c>
      <c r="AB102" s="4"/>
      <c r="AC102" s="4">
        <v>6.65</v>
      </c>
      <c r="AD102" s="4">
        <v>245.96439999999998</v>
      </c>
      <c r="AE102" s="4"/>
      <c r="AF102" s="4">
        <v>6.65</v>
      </c>
      <c r="AG102" s="4">
        <v>278.11080000000004</v>
      </c>
      <c r="AH102" s="4"/>
    </row>
    <row r="103" spans="20:34" x14ac:dyDescent="0.2">
      <c r="T103" s="4">
        <v>6.6749999999999998</v>
      </c>
      <c r="U103" s="4">
        <v>203.78861562688158</v>
      </c>
      <c r="V103" s="4"/>
      <c r="W103" s="4">
        <v>6.625</v>
      </c>
      <c r="X103" s="4">
        <v>55.004400000000011</v>
      </c>
      <c r="Y103" s="4"/>
      <c r="Z103" s="4">
        <v>6.625</v>
      </c>
      <c r="AA103" s="4">
        <v>60.790399999999998</v>
      </c>
      <c r="AB103" s="4"/>
      <c r="AC103" s="4">
        <v>6.6749999999999998</v>
      </c>
      <c r="AD103" s="4">
        <v>244.2176</v>
      </c>
      <c r="AE103" s="4"/>
      <c r="AF103" s="4">
        <v>6.6749999999999998</v>
      </c>
      <c r="AG103" s="4">
        <v>276.452</v>
      </c>
      <c r="AH103" s="4"/>
    </row>
    <row r="104" spans="20:34" x14ac:dyDescent="0.2">
      <c r="T104" s="4">
        <v>6.7</v>
      </c>
      <c r="U104" s="4">
        <v>201.64062141973329</v>
      </c>
      <c r="V104" s="4"/>
      <c r="W104" s="4">
        <v>6.65</v>
      </c>
      <c r="X104" s="4">
        <v>54.9604</v>
      </c>
      <c r="Y104" s="4"/>
      <c r="Z104" s="4">
        <v>6.65</v>
      </c>
      <c r="AA104" s="4">
        <v>60.662800000000004</v>
      </c>
      <c r="AB104" s="4"/>
      <c r="AC104" s="4">
        <v>6.7</v>
      </c>
      <c r="AD104" s="4">
        <v>242.4796</v>
      </c>
      <c r="AE104" s="4"/>
      <c r="AF104" s="4">
        <v>6.7</v>
      </c>
      <c r="AG104" s="4">
        <v>274.80200000000002</v>
      </c>
      <c r="AH104" s="4"/>
    </row>
    <row r="105" spans="20:34" x14ac:dyDescent="0.2">
      <c r="T105" s="4">
        <v>6.7249999999999996</v>
      </c>
      <c r="U105" s="4">
        <v>199.4831572743347</v>
      </c>
      <c r="V105" s="4"/>
      <c r="W105" s="4">
        <v>6.6749999999999998</v>
      </c>
      <c r="X105" s="4">
        <v>54.920800000000007</v>
      </c>
      <c r="Y105" s="4"/>
      <c r="Z105" s="4">
        <v>6.6749999999999998</v>
      </c>
      <c r="AA105" s="4">
        <v>60.539600000000007</v>
      </c>
      <c r="AB105" s="4"/>
      <c r="AC105" s="4">
        <v>6.7249999999999996</v>
      </c>
      <c r="AD105" s="4">
        <v>240.75040000000001</v>
      </c>
      <c r="AE105" s="4"/>
      <c r="AF105" s="4">
        <v>6.7249999999999996</v>
      </c>
      <c r="AG105" s="4">
        <v>273.16520000000003</v>
      </c>
      <c r="AH105" s="4"/>
    </row>
    <row r="106" spans="20:34" x14ac:dyDescent="0.2">
      <c r="T106" s="4">
        <v>6.75</v>
      </c>
      <c r="U106" s="4">
        <v>197.31826539306695</v>
      </c>
      <c r="V106" s="4"/>
      <c r="W106" s="4">
        <v>6.7</v>
      </c>
      <c r="X106" s="4">
        <v>54.876800000000003</v>
      </c>
      <c r="Y106" s="4"/>
      <c r="Z106" s="4">
        <v>6.7</v>
      </c>
      <c r="AA106" s="4">
        <v>60.420800000000007</v>
      </c>
      <c r="AB106" s="4"/>
      <c r="AC106" s="4">
        <v>6.75</v>
      </c>
      <c r="AD106" s="4">
        <v>239.03</v>
      </c>
      <c r="AE106" s="4"/>
      <c r="AF106" s="4">
        <v>6.75</v>
      </c>
      <c r="AG106" s="4">
        <v>271.53720000000004</v>
      </c>
      <c r="AH106" s="4"/>
    </row>
    <row r="107" spans="20:34" x14ac:dyDescent="0.2">
      <c r="T107" s="4">
        <v>6.7750000000000004</v>
      </c>
      <c r="U107" s="4">
        <v>195.13060446139519</v>
      </c>
      <c r="V107" s="4"/>
      <c r="W107" s="4">
        <v>6.7249999999999996</v>
      </c>
      <c r="X107" s="4">
        <v>54.83720000000001</v>
      </c>
      <c r="Y107" s="4"/>
      <c r="Z107" s="4">
        <v>6.7249999999999996</v>
      </c>
      <c r="AA107" s="4">
        <v>60.306400000000011</v>
      </c>
      <c r="AB107" s="4"/>
      <c r="AC107" s="4">
        <v>6.7750000000000004</v>
      </c>
      <c r="AD107" s="4">
        <v>237.31399999999999</v>
      </c>
      <c r="AE107" s="4"/>
      <c r="AF107" s="4">
        <v>6.7750000000000004</v>
      </c>
      <c r="AG107" s="4">
        <v>269.91800000000001</v>
      </c>
      <c r="AH107" s="4"/>
    </row>
    <row r="108" spans="20:34" x14ac:dyDescent="0.2">
      <c r="T108" s="4">
        <v>6.8</v>
      </c>
      <c r="U108" s="4">
        <v>192.93168464439185</v>
      </c>
      <c r="V108" s="4"/>
      <c r="W108" s="4">
        <v>6.75</v>
      </c>
      <c r="X108" s="4">
        <v>54.797600000000003</v>
      </c>
      <c r="Y108" s="4"/>
      <c r="Z108" s="4">
        <v>6.75</v>
      </c>
      <c r="AA108" s="4">
        <v>60.196399999999997</v>
      </c>
      <c r="AB108" s="4"/>
      <c r="AC108" s="4">
        <v>6.8</v>
      </c>
      <c r="AD108" s="4">
        <v>235.60680000000005</v>
      </c>
      <c r="AE108" s="4"/>
      <c r="AF108" s="4">
        <v>6.8</v>
      </c>
      <c r="AG108" s="4">
        <v>268.30759999999998</v>
      </c>
      <c r="AH108" s="4"/>
    </row>
    <row r="109" spans="20:34" x14ac:dyDescent="0.2">
      <c r="T109" s="4">
        <v>6.8250000000000002</v>
      </c>
      <c r="U109" s="4">
        <v>190.71561700836548</v>
      </c>
      <c r="V109" s="4"/>
      <c r="W109" s="4">
        <v>6.7750000000000004</v>
      </c>
      <c r="X109" s="4">
        <v>54.758000000000003</v>
      </c>
      <c r="Y109" s="4"/>
      <c r="Z109" s="4">
        <v>6.7750000000000004</v>
      </c>
      <c r="AA109" s="4">
        <v>60.086399999999998</v>
      </c>
      <c r="AB109" s="4"/>
      <c r="AC109" s="4">
        <v>6.8250000000000002</v>
      </c>
      <c r="AD109" s="4">
        <v>233.90839999999997</v>
      </c>
      <c r="AE109" s="4"/>
      <c r="AF109" s="4">
        <v>6.8250000000000002</v>
      </c>
      <c r="AG109" s="4">
        <v>266.71040000000005</v>
      </c>
      <c r="AH109" s="4"/>
    </row>
    <row r="110" spans="20:34" x14ac:dyDescent="0.2">
      <c r="T110" s="4">
        <v>6.85</v>
      </c>
      <c r="U110" s="4">
        <v>188.47718997644034</v>
      </c>
      <c r="V110" s="4"/>
      <c r="W110" s="4">
        <v>6.8</v>
      </c>
      <c r="X110" s="4">
        <v>54.71840000000001</v>
      </c>
      <c r="Y110" s="4"/>
      <c r="Z110" s="4">
        <v>6.8</v>
      </c>
      <c r="AA110" s="4">
        <v>59.980800000000002</v>
      </c>
      <c r="AB110" s="4"/>
      <c r="AC110" s="4">
        <v>6.85</v>
      </c>
      <c r="AD110" s="4">
        <v>232.21440000000001</v>
      </c>
      <c r="AE110" s="4"/>
      <c r="AF110" s="4">
        <v>6.85</v>
      </c>
      <c r="AG110" s="4">
        <v>265.12200000000001</v>
      </c>
      <c r="AH110" s="4"/>
    </row>
    <row r="111" spans="20:34" x14ac:dyDescent="0.2">
      <c r="T111" s="4">
        <v>6.875</v>
      </c>
      <c r="U111" s="4">
        <v>186.21185830970416</v>
      </c>
      <c r="V111" s="4"/>
      <c r="W111" s="4">
        <v>6.8250000000000002</v>
      </c>
      <c r="X111" s="4">
        <v>54.678800000000003</v>
      </c>
      <c r="Y111" s="4"/>
      <c r="Z111" s="4">
        <v>6.8250000000000002</v>
      </c>
      <c r="AA111" s="4">
        <v>59.8752</v>
      </c>
      <c r="AB111" s="4"/>
      <c r="AC111" s="4">
        <v>6.875</v>
      </c>
      <c r="AD111" s="4">
        <v>230.52919999999997</v>
      </c>
      <c r="AE111" s="4"/>
      <c r="AF111" s="4">
        <v>6.875</v>
      </c>
      <c r="AG111" s="4">
        <v>263.54680000000002</v>
      </c>
      <c r="AH111" s="4"/>
    </row>
    <row r="112" spans="20:34" x14ac:dyDescent="0.2">
      <c r="T112" s="4">
        <v>6.9</v>
      </c>
      <c r="U112" s="4">
        <v>183.93110943901013</v>
      </c>
      <c r="V112" s="4"/>
      <c r="W112" s="4">
        <v>6.85</v>
      </c>
      <c r="X112" s="4">
        <v>54.639200000000002</v>
      </c>
      <c r="Y112" s="4"/>
      <c r="Z112" s="4">
        <v>6.85</v>
      </c>
      <c r="AA112" s="4">
        <v>59.774000000000001</v>
      </c>
      <c r="AB112" s="4"/>
      <c r="AC112" s="4">
        <v>6.9</v>
      </c>
      <c r="AD112" s="4">
        <v>228.8528</v>
      </c>
      <c r="AE112" s="4"/>
      <c r="AF112" s="4">
        <v>6.9</v>
      </c>
      <c r="AG112" s="4">
        <v>261.976</v>
      </c>
      <c r="AH112" s="4"/>
    </row>
    <row r="113" spans="20:34" x14ac:dyDescent="0.2">
      <c r="T113" s="4">
        <v>6.9249999999999998</v>
      </c>
      <c r="U113" s="4">
        <v>181.61555289552976</v>
      </c>
      <c r="V113" s="4"/>
      <c r="W113" s="4">
        <v>6.875</v>
      </c>
      <c r="X113" s="4">
        <v>54.599600000000002</v>
      </c>
      <c r="Y113" s="4"/>
      <c r="Z113" s="4">
        <v>6.875</v>
      </c>
      <c r="AA113" s="4">
        <v>59.677199999999999</v>
      </c>
      <c r="AB113" s="4"/>
      <c r="AC113" s="4">
        <v>6.9249999999999998</v>
      </c>
      <c r="AD113" s="4">
        <v>227.1808</v>
      </c>
      <c r="AE113" s="4"/>
      <c r="AF113" s="4">
        <v>6.9249999999999998</v>
      </c>
      <c r="AG113" s="4">
        <v>260.41399999999999</v>
      </c>
      <c r="AH113" s="4"/>
    </row>
    <row r="114" spans="20:34" x14ac:dyDescent="0.2">
      <c r="T114" s="4">
        <v>6.95</v>
      </c>
      <c r="U114" s="4">
        <v>179.262578936647</v>
      </c>
      <c r="V114" s="4"/>
      <c r="W114" s="4">
        <v>6.9</v>
      </c>
      <c r="X114" s="4">
        <v>54.564400000000006</v>
      </c>
      <c r="Y114" s="4"/>
      <c r="Z114" s="4">
        <v>6.9</v>
      </c>
      <c r="AA114" s="4">
        <v>59.580399999999997</v>
      </c>
      <c r="AB114" s="4"/>
      <c r="AC114" s="4">
        <v>6.95</v>
      </c>
      <c r="AD114" s="4">
        <v>225.51320000000001</v>
      </c>
      <c r="AE114" s="4"/>
      <c r="AF114" s="4">
        <v>6.95</v>
      </c>
      <c r="AG114" s="4">
        <v>258.86520000000002</v>
      </c>
      <c r="AH114" s="4"/>
    </row>
    <row r="115" spans="20:34" x14ac:dyDescent="0.2">
      <c r="T115" s="4">
        <v>6.9749999999999996</v>
      </c>
      <c r="U115" s="4">
        <v>176.87731146486576</v>
      </c>
      <c r="V115" s="4"/>
      <c r="W115" s="4">
        <v>6.9249999999999998</v>
      </c>
      <c r="X115" s="4">
        <v>54.524800000000006</v>
      </c>
      <c r="Y115" s="4"/>
      <c r="Z115" s="4">
        <v>6.9249999999999998</v>
      </c>
      <c r="AA115" s="4">
        <v>59.488</v>
      </c>
      <c r="AB115" s="4"/>
      <c r="AC115" s="4">
        <v>6.9749999999999996</v>
      </c>
      <c r="AD115" s="4">
        <v>223.85</v>
      </c>
      <c r="AE115" s="4"/>
      <c r="AF115" s="4">
        <v>6.9749999999999996</v>
      </c>
      <c r="AG115" s="4">
        <v>257.3252</v>
      </c>
      <c r="AH115" s="4"/>
    </row>
    <row r="116" spans="20:34" x14ac:dyDescent="0.2">
      <c r="T116" s="4">
        <v>7</v>
      </c>
      <c r="U116" s="4">
        <v>174.45087621917372</v>
      </c>
      <c r="V116" s="4"/>
      <c r="W116" s="4">
        <v>6.95</v>
      </c>
      <c r="X116" s="4">
        <v>54.489599999999996</v>
      </c>
      <c r="Y116" s="4"/>
      <c r="Z116" s="4">
        <v>6.95</v>
      </c>
      <c r="AA116" s="4">
        <v>59.395600000000009</v>
      </c>
      <c r="AB116" s="4"/>
      <c r="AC116" s="4">
        <v>7</v>
      </c>
      <c r="AD116" s="4">
        <v>222.19560000000004</v>
      </c>
      <c r="AE116" s="4"/>
      <c r="AF116" s="4">
        <v>7</v>
      </c>
      <c r="AG116" s="4">
        <v>255.79400000000001</v>
      </c>
      <c r="AH116" s="4"/>
    </row>
    <row r="117" spans="20:34" x14ac:dyDescent="0.2">
      <c r="T117" s="4">
        <v>7.0250000000000004</v>
      </c>
      <c r="U117" s="4">
        <v>171.97576705100647</v>
      </c>
      <c r="V117" s="4"/>
      <c r="W117" s="4">
        <v>6.9749999999999996</v>
      </c>
      <c r="X117" s="4">
        <v>54.45</v>
      </c>
      <c r="Y117" s="4"/>
      <c r="Z117" s="4">
        <v>6.9749999999999996</v>
      </c>
      <c r="AA117" s="4">
        <v>59.303199999999997</v>
      </c>
      <c r="AB117" s="4"/>
      <c r="AC117" s="4">
        <v>7.0250000000000004</v>
      </c>
      <c r="AD117" s="4">
        <v>220.55</v>
      </c>
      <c r="AE117" s="4"/>
      <c r="AF117" s="4">
        <v>7.0250000000000004</v>
      </c>
      <c r="AG117" s="4">
        <v>254.2672</v>
      </c>
      <c r="AH117" s="4"/>
    </row>
    <row r="118" spans="20:34" x14ac:dyDescent="0.2">
      <c r="T118" s="4">
        <v>7.05</v>
      </c>
      <c r="U118" s="4">
        <v>169.44583509839413</v>
      </c>
      <c r="V118" s="4"/>
      <c r="W118" s="4">
        <v>7</v>
      </c>
      <c r="X118" s="4">
        <v>54.414800000000007</v>
      </c>
      <c r="Y118" s="4"/>
      <c r="Z118" s="4">
        <v>7</v>
      </c>
      <c r="AA118" s="4">
        <v>59.21520000000001</v>
      </c>
      <c r="AB118" s="4"/>
      <c r="AC118" s="4">
        <v>7.05</v>
      </c>
      <c r="AD118" s="4">
        <v>218.90439999999998</v>
      </c>
      <c r="AE118" s="4"/>
      <c r="AF118" s="4">
        <v>7.05</v>
      </c>
      <c r="AG118" s="4">
        <v>252.75360000000003</v>
      </c>
      <c r="AH118" s="4"/>
    </row>
    <row r="119" spans="20:34" x14ac:dyDescent="0.2">
      <c r="T119" s="4">
        <v>7.0750000000000002</v>
      </c>
      <c r="U119" s="4">
        <v>166.84994880740211</v>
      </c>
      <c r="V119" s="4"/>
      <c r="W119" s="4">
        <v>7.0250000000000004</v>
      </c>
      <c r="X119" s="4">
        <v>54.379600000000003</v>
      </c>
      <c r="Y119" s="4"/>
      <c r="Z119" s="4">
        <v>7.0250000000000004</v>
      </c>
      <c r="AA119" s="4">
        <v>59.131600000000006</v>
      </c>
      <c r="AB119" s="4"/>
      <c r="AC119" s="4">
        <v>7.0750000000000002</v>
      </c>
      <c r="AD119" s="4">
        <v>217.26760000000004</v>
      </c>
      <c r="AE119" s="4"/>
      <c r="AF119" s="4">
        <v>7.0750000000000002</v>
      </c>
      <c r="AG119" s="4">
        <v>251.24880000000005</v>
      </c>
      <c r="AH119" s="4"/>
    </row>
    <row r="120" spans="20:34" x14ac:dyDescent="0.2">
      <c r="T120" s="4">
        <v>7.1</v>
      </c>
      <c r="U120" s="4">
        <v>164.18523079219375</v>
      </c>
      <c r="V120" s="4"/>
      <c r="W120" s="4">
        <v>7.05</v>
      </c>
      <c r="X120" s="4">
        <v>54.344400000000007</v>
      </c>
      <c r="Y120" s="4"/>
      <c r="Z120" s="4">
        <v>7.05</v>
      </c>
      <c r="AA120" s="4">
        <v>59.048000000000002</v>
      </c>
      <c r="AB120" s="4"/>
      <c r="AC120" s="4">
        <v>7.1</v>
      </c>
      <c r="AD120" s="4">
        <v>215.63520000000003</v>
      </c>
      <c r="AE120" s="4"/>
      <c r="AF120" s="4">
        <v>7.1</v>
      </c>
      <c r="AG120" s="4">
        <v>249.75280000000001</v>
      </c>
      <c r="AH120" s="4"/>
    </row>
    <row r="121" spans="20:34" x14ac:dyDescent="0.2">
      <c r="T121" s="4">
        <v>7.125</v>
      </c>
      <c r="U121" s="4">
        <v>161.4264225703489</v>
      </c>
      <c r="V121" s="4"/>
      <c r="W121" s="4">
        <v>7.0750000000000002</v>
      </c>
      <c r="X121" s="4">
        <v>54.3048</v>
      </c>
      <c r="Y121" s="4"/>
      <c r="Z121" s="4">
        <v>7.0750000000000002</v>
      </c>
      <c r="AA121" s="4">
        <v>58.964400000000005</v>
      </c>
      <c r="AB121" s="4"/>
      <c r="AC121" s="4">
        <v>7.125</v>
      </c>
      <c r="AD121" s="4">
        <v>214.00719999999998</v>
      </c>
      <c r="AE121" s="4"/>
      <c r="AF121" s="4">
        <v>7.125</v>
      </c>
      <c r="AG121" s="4">
        <v>248.2612</v>
      </c>
      <c r="AH121" s="4"/>
    </row>
    <row r="122" spans="20:34" x14ac:dyDescent="0.2">
      <c r="T122" s="4">
        <v>7.15</v>
      </c>
      <c r="U122" s="4">
        <v>158.56998702609198</v>
      </c>
      <c r="V122" s="4"/>
      <c r="W122" s="4">
        <v>7.1</v>
      </c>
      <c r="X122" s="4">
        <v>54.269599999999997</v>
      </c>
      <c r="Y122" s="4"/>
      <c r="Z122" s="4">
        <v>7.1</v>
      </c>
      <c r="AA122" s="4">
        <v>58.880799999999994</v>
      </c>
      <c r="AB122" s="4"/>
      <c r="AC122" s="4">
        <v>7.15</v>
      </c>
      <c r="AD122" s="4">
        <v>212.38360000000003</v>
      </c>
      <c r="AE122" s="4"/>
      <c r="AF122" s="4">
        <v>7.15</v>
      </c>
      <c r="AG122" s="4">
        <v>246.78280000000004</v>
      </c>
      <c r="AH122" s="4"/>
    </row>
    <row r="123" spans="20:34" x14ac:dyDescent="0.2">
      <c r="T123" s="4">
        <v>7.1749999999999998</v>
      </c>
      <c r="U123" s="4">
        <v>155.59248912620671</v>
      </c>
      <c r="V123" s="4"/>
      <c r="W123" s="4">
        <v>7.125</v>
      </c>
      <c r="X123" s="4">
        <v>54.234400000000001</v>
      </c>
      <c r="Y123" s="4"/>
      <c r="Z123" s="4">
        <v>7.125</v>
      </c>
      <c r="AA123" s="4">
        <v>58.801599999999993</v>
      </c>
      <c r="AB123" s="4"/>
      <c r="AC123" s="4">
        <v>7.1749999999999998</v>
      </c>
      <c r="AD123" s="4">
        <v>210.76440000000002</v>
      </c>
      <c r="AE123" s="4"/>
      <c r="AF123" s="4">
        <v>7.1749999999999998</v>
      </c>
      <c r="AG123" s="4">
        <v>245.30879999999999</v>
      </c>
      <c r="AH123" s="4"/>
    </row>
    <row r="124" spans="20:34" x14ac:dyDescent="0.2">
      <c r="T124" s="4">
        <v>7.2</v>
      </c>
      <c r="U124" s="4">
        <v>152.46015246015247</v>
      </c>
      <c r="V124" s="4"/>
      <c r="W124" s="4">
        <v>7.15</v>
      </c>
      <c r="X124" s="4">
        <v>54.203599999999994</v>
      </c>
      <c r="Y124" s="4"/>
      <c r="Z124" s="4">
        <v>7.15</v>
      </c>
      <c r="AA124" s="4">
        <v>58.7224</v>
      </c>
      <c r="AB124" s="4"/>
      <c r="AC124" s="4">
        <v>7.2</v>
      </c>
      <c r="AD124" s="4">
        <v>209.14959999999999</v>
      </c>
      <c r="AE124" s="4"/>
      <c r="AF124" s="4">
        <v>7.2</v>
      </c>
      <c r="AG124" s="4">
        <v>243.84800000000001</v>
      </c>
      <c r="AH124" s="4"/>
    </row>
    <row r="125" spans="20:34" x14ac:dyDescent="0.2">
      <c r="T125" s="4">
        <v>7.2249999999999996</v>
      </c>
      <c r="U125" s="4">
        <v>149.13232104121474</v>
      </c>
      <c r="V125" s="4"/>
      <c r="W125" s="4">
        <v>7.1749999999999998</v>
      </c>
      <c r="X125" s="4">
        <v>54.168399999999998</v>
      </c>
      <c r="Y125" s="4"/>
      <c r="Z125" s="4">
        <v>7.1749999999999998</v>
      </c>
      <c r="AA125" s="4">
        <v>58.647599999999997</v>
      </c>
      <c r="AB125" s="4"/>
      <c r="AC125" s="4">
        <v>7.2249999999999996</v>
      </c>
      <c r="AD125" s="4">
        <v>207.53920000000002</v>
      </c>
      <c r="AE125" s="4"/>
      <c r="AF125" s="4">
        <v>7.2249999999999996</v>
      </c>
      <c r="AG125" s="4">
        <v>242.39159999999998</v>
      </c>
      <c r="AH125" s="4"/>
    </row>
    <row r="126" spans="20:34" x14ac:dyDescent="0.2">
      <c r="T126" s="4">
        <v>7.25</v>
      </c>
      <c r="U126" s="4">
        <v>145.56040756914123</v>
      </c>
      <c r="V126" s="4"/>
      <c r="W126" s="4">
        <v>7.2</v>
      </c>
      <c r="X126" s="4">
        <v>54.133200000000002</v>
      </c>
      <c r="Y126" s="4"/>
      <c r="Z126" s="4">
        <v>7.2</v>
      </c>
      <c r="AA126" s="4">
        <v>58.572800000000001</v>
      </c>
      <c r="AB126" s="4"/>
      <c r="AC126" s="4">
        <v>7.25</v>
      </c>
      <c r="AD126" s="4">
        <v>205.93320000000003</v>
      </c>
      <c r="AE126" s="4"/>
      <c r="AF126" s="4">
        <v>7.25</v>
      </c>
      <c r="AG126" s="4">
        <v>240.94400000000002</v>
      </c>
      <c r="AH126" s="4"/>
    </row>
    <row r="127" spans="20:34" x14ac:dyDescent="0.2">
      <c r="T127" s="4">
        <v>7.2750000000000004</v>
      </c>
      <c r="U127" s="4">
        <v>141.64761935421564</v>
      </c>
      <c r="V127" s="4"/>
      <c r="W127" s="4">
        <v>7.2249999999999996</v>
      </c>
      <c r="X127" s="4">
        <v>54.097999999999999</v>
      </c>
      <c r="Y127" s="4"/>
      <c r="Z127" s="4">
        <v>7.2249999999999996</v>
      </c>
      <c r="AA127" s="4">
        <v>58.498000000000005</v>
      </c>
      <c r="AB127" s="4"/>
      <c r="AC127" s="4">
        <v>7.2750000000000004</v>
      </c>
      <c r="AD127" s="4">
        <v>204.33160000000004</v>
      </c>
      <c r="AE127" s="4"/>
      <c r="AF127" s="4">
        <v>7.2750000000000004</v>
      </c>
      <c r="AG127" s="4">
        <v>239.5008</v>
      </c>
      <c r="AH127" s="4"/>
    </row>
    <row r="128" spans="20:34" x14ac:dyDescent="0.2">
      <c r="T128" s="4">
        <v>7.3</v>
      </c>
      <c r="U128" s="4">
        <v>137.25123214174309</v>
      </c>
      <c r="V128" s="4"/>
      <c r="W128" s="4">
        <v>7.25</v>
      </c>
      <c r="X128" s="4">
        <v>54.062800000000003</v>
      </c>
      <c r="Y128" s="4"/>
      <c r="Z128" s="4">
        <v>7.25</v>
      </c>
      <c r="AA128" s="4">
        <v>58.423200000000008</v>
      </c>
      <c r="AB128" s="4"/>
      <c r="AC128" s="4">
        <v>7.3</v>
      </c>
      <c r="AD128" s="4">
        <v>202.73439999999999</v>
      </c>
      <c r="AE128" s="4"/>
      <c r="AF128" s="4">
        <v>7.3</v>
      </c>
      <c r="AG128" s="4">
        <v>238.07079999999999</v>
      </c>
      <c r="AH128" s="4"/>
    </row>
    <row r="129" spans="20:34" x14ac:dyDescent="0.2">
      <c r="T129" s="4">
        <v>7.3250000000000002</v>
      </c>
      <c r="U129" s="4">
        <v>132.06867571136991</v>
      </c>
      <c r="V129" s="4"/>
      <c r="W129" s="4">
        <v>7.2750000000000004</v>
      </c>
      <c r="X129" s="4">
        <v>54.032000000000004</v>
      </c>
      <c r="Y129" s="4"/>
      <c r="Z129" s="4">
        <v>7.2750000000000004</v>
      </c>
      <c r="AA129" s="4">
        <v>58.352800000000002</v>
      </c>
      <c r="AB129" s="4"/>
      <c r="AC129" s="4">
        <v>7.3250000000000002</v>
      </c>
      <c r="AD129" s="4">
        <v>201.13720000000001</v>
      </c>
      <c r="AE129" s="4"/>
      <c r="AF129" s="4">
        <v>7.3250000000000002</v>
      </c>
      <c r="AG129" s="4">
        <v>236.64520000000002</v>
      </c>
      <c r="AH129" s="4"/>
    </row>
    <row r="130" spans="20:34" x14ac:dyDescent="0.2">
      <c r="T130" s="4">
        <v>7.35</v>
      </c>
      <c r="U130" s="4">
        <v>125.35969685746032</v>
      </c>
      <c r="V130" s="4"/>
      <c r="W130" s="4">
        <v>7.3</v>
      </c>
      <c r="X130" s="4">
        <v>53.996799999999993</v>
      </c>
      <c r="Y130" s="4"/>
      <c r="Z130" s="4">
        <v>7.3</v>
      </c>
      <c r="AA130" s="4">
        <v>58.282399999999996</v>
      </c>
      <c r="AB130" s="4"/>
      <c r="AC130" s="4">
        <v>7.35</v>
      </c>
      <c r="AD130" s="4">
        <v>199.54440000000002</v>
      </c>
      <c r="AE130" s="4"/>
      <c r="AF130" s="4">
        <v>7.35</v>
      </c>
      <c r="AG130" s="4">
        <v>235.22840000000002</v>
      </c>
      <c r="AH130" s="4"/>
    </row>
    <row r="131" spans="20:34" x14ac:dyDescent="0.2">
      <c r="T131" s="4">
        <v>7.375</v>
      </c>
      <c r="U131" s="4">
        <v>113.12508034451731</v>
      </c>
      <c r="V131" s="4"/>
      <c r="W131" s="4">
        <v>7.3250000000000002</v>
      </c>
      <c r="X131" s="4">
        <v>53.966000000000001</v>
      </c>
      <c r="Y131" s="4"/>
      <c r="Z131" s="4">
        <v>7.3250000000000002</v>
      </c>
      <c r="AA131" s="4">
        <v>58.212000000000003</v>
      </c>
      <c r="AB131" s="4"/>
      <c r="AC131" s="4">
        <v>7.375</v>
      </c>
      <c r="AD131" s="4">
        <v>197.95600000000002</v>
      </c>
      <c r="AE131" s="4"/>
      <c r="AF131" s="4">
        <v>7.375</v>
      </c>
      <c r="AG131" s="4">
        <v>233.82040000000003</v>
      </c>
      <c r="AH131" s="4"/>
    </row>
    <row r="132" spans="20:34" x14ac:dyDescent="0.2">
      <c r="T132" s="4">
        <v>7.4</v>
      </c>
      <c r="U132" s="4">
        <v>77.745383867832857</v>
      </c>
      <c r="V132" s="4"/>
      <c r="W132" s="4">
        <v>7.35</v>
      </c>
      <c r="X132" s="4">
        <v>53.930799999999991</v>
      </c>
      <c r="Y132" s="4"/>
      <c r="Z132" s="4">
        <v>7.35</v>
      </c>
      <c r="AA132" s="4">
        <v>58.141599999999997</v>
      </c>
      <c r="AB132" s="4"/>
      <c r="AC132" s="4">
        <v>7.4</v>
      </c>
      <c r="AD132" s="4">
        <v>196.36759999999998</v>
      </c>
      <c r="AE132" s="4"/>
      <c r="AF132" s="4">
        <v>7.4</v>
      </c>
      <c r="AG132" s="4">
        <v>232.41679999999999</v>
      </c>
      <c r="AH132" s="4"/>
    </row>
    <row r="133" spans="20:34" x14ac:dyDescent="0.2">
      <c r="T133" s="4">
        <v>7.4</v>
      </c>
      <c r="U133" s="4">
        <v>77.745383867832857</v>
      </c>
      <c r="V133" s="4"/>
      <c r="W133" s="4">
        <v>7.375</v>
      </c>
      <c r="X133" s="4">
        <v>53.9</v>
      </c>
      <c r="Y133" s="4"/>
      <c r="Z133" s="4">
        <v>7.375</v>
      </c>
      <c r="AA133" s="4">
        <v>58.075599999999994</v>
      </c>
      <c r="AB133" s="4"/>
      <c r="AC133" s="4">
        <v>7.4</v>
      </c>
      <c r="AD133" s="4">
        <v>196.36759999999998</v>
      </c>
      <c r="AE133" s="4"/>
      <c r="AF133" s="4">
        <v>7.4</v>
      </c>
      <c r="AG133" s="4">
        <v>232.41679999999999</v>
      </c>
      <c r="AH133" s="4"/>
    </row>
    <row r="134" spans="20:34" x14ac:dyDescent="0.2">
      <c r="T134" s="4">
        <v>7.4</v>
      </c>
      <c r="U134" s="4">
        <v>77.745383867832857</v>
      </c>
      <c r="V134" s="4"/>
      <c r="W134" s="4">
        <v>7.4</v>
      </c>
      <c r="X134" s="4">
        <v>53.869199999999999</v>
      </c>
      <c r="Y134" s="4"/>
      <c r="Z134" s="4">
        <v>7.4</v>
      </c>
      <c r="AA134" s="4">
        <v>58.009599999999999</v>
      </c>
      <c r="AB134" s="4"/>
      <c r="AC134" s="4">
        <v>7.4</v>
      </c>
      <c r="AD134" s="4">
        <v>196.36759999999998</v>
      </c>
      <c r="AE134" s="4"/>
      <c r="AF134" s="4">
        <v>7.4</v>
      </c>
      <c r="AG134" s="4">
        <v>232.41679999999999</v>
      </c>
      <c r="AH134" s="4"/>
    </row>
    <row r="135" spans="20:34" x14ac:dyDescent="0.2">
      <c r="T135" s="4">
        <v>7.4249999999999998</v>
      </c>
      <c r="U135" s="4">
        <v>75.153295642816886</v>
      </c>
      <c r="V135" s="4"/>
      <c r="W135" s="4">
        <v>7.4249999999999998</v>
      </c>
      <c r="X135" s="4">
        <v>53.834000000000003</v>
      </c>
      <c r="Y135" s="4"/>
      <c r="Z135" s="4">
        <v>7.4249999999999998</v>
      </c>
      <c r="AA135" s="4">
        <v>57.943599999999996</v>
      </c>
      <c r="AB135" s="4"/>
      <c r="AC135" s="4">
        <v>7.4249999999999998</v>
      </c>
      <c r="AD135" s="4">
        <v>194.78360000000004</v>
      </c>
      <c r="AE135" s="4"/>
      <c r="AF135" s="4">
        <v>7.4249999999999998</v>
      </c>
      <c r="AG135" s="4">
        <v>231.02200000000002</v>
      </c>
      <c r="AH135" s="4"/>
    </row>
    <row r="136" spans="20:34" x14ac:dyDescent="0.2">
      <c r="T136" s="4">
        <v>7.45</v>
      </c>
      <c r="U136" s="4">
        <v>73.627844712182068</v>
      </c>
      <c r="V136" s="4"/>
      <c r="W136" s="4">
        <v>7.45</v>
      </c>
      <c r="X136" s="4">
        <v>53.803199999999997</v>
      </c>
      <c r="Y136" s="4"/>
      <c r="Z136" s="4">
        <v>7.45</v>
      </c>
      <c r="AA136" s="4">
        <v>57.877600000000008</v>
      </c>
      <c r="AB136" s="4"/>
      <c r="AC136" s="4">
        <v>7.45</v>
      </c>
      <c r="AD136" s="4">
        <v>193.19959999999998</v>
      </c>
      <c r="AE136" s="4"/>
      <c r="AF136" s="4">
        <v>7.45</v>
      </c>
      <c r="AG136" s="4">
        <v>229.636</v>
      </c>
      <c r="AH136" s="4"/>
    </row>
    <row r="137" spans="20:34" x14ac:dyDescent="0.2">
      <c r="T137" s="4">
        <v>7.4749999999999996</v>
      </c>
      <c r="U137" s="4">
        <v>72.519901768496695</v>
      </c>
      <c r="V137" s="4"/>
      <c r="W137" s="4">
        <v>7.4749999999999996</v>
      </c>
      <c r="X137" s="4">
        <v>53.772400000000005</v>
      </c>
      <c r="Y137" s="4"/>
      <c r="Z137" s="4">
        <v>7.4749999999999996</v>
      </c>
      <c r="AA137" s="4">
        <v>57.816000000000003</v>
      </c>
      <c r="AB137" s="4"/>
      <c r="AC137" s="4">
        <v>7.4749999999999996</v>
      </c>
      <c r="AD137" s="4">
        <v>191.62</v>
      </c>
      <c r="AE137" s="4"/>
      <c r="AF137" s="4">
        <v>7.4749999999999996</v>
      </c>
      <c r="AG137" s="4">
        <v>228.25439999999998</v>
      </c>
      <c r="AH137" s="4"/>
    </row>
    <row r="138" spans="20:34" x14ac:dyDescent="0.2">
      <c r="T138" s="4">
        <v>7.5</v>
      </c>
      <c r="U138" s="4">
        <v>71.641402217627046</v>
      </c>
      <c r="V138" s="4"/>
      <c r="W138" s="4">
        <v>7.5</v>
      </c>
      <c r="X138" s="4">
        <v>53.741600000000005</v>
      </c>
      <c r="Y138" s="4"/>
      <c r="Z138" s="4">
        <v>7.5</v>
      </c>
      <c r="AA138" s="4">
        <v>57.754399999999997</v>
      </c>
      <c r="AB138" s="4"/>
      <c r="AC138" s="4">
        <v>7.5</v>
      </c>
      <c r="AD138" s="4">
        <v>190.04040000000003</v>
      </c>
      <c r="AE138" s="4"/>
      <c r="AF138" s="4">
        <v>7.5</v>
      </c>
      <c r="AG138" s="4">
        <v>226.88160000000002</v>
      </c>
      <c r="AH138" s="4"/>
    </row>
    <row r="139" spans="20:34" x14ac:dyDescent="0.2">
      <c r="T139" s="4">
        <v>7.5250000000000004</v>
      </c>
      <c r="U139" s="4">
        <v>70.910556003223206</v>
      </c>
      <c r="V139" s="4"/>
      <c r="W139" s="4">
        <v>7.5250000000000004</v>
      </c>
      <c r="X139" s="4">
        <v>53.710799999999992</v>
      </c>
      <c r="Y139" s="4"/>
      <c r="Z139" s="4">
        <v>7.5250000000000004</v>
      </c>
      <c r="AA139" s="4">
        <v>57.692800000000005</v>
      </c>
      <c r="AB139" s="4"/>
      <c r="AC139" s="4">
        <v>7.5250000000000004</v>
      </c>
      <c r="AD139" s="4">
        <v>188.46080000000001</v>
      </c>
      <c r="AE139" s="4"/>
      <c r="AF139" s="4">
        <v>7.5250000000000004</v>
      </c>
      <c r="AG139" s="4">
        <v>225.51320000000001</v>
      </c>
      <c r="AH139" s="4"/>
    </row>
    <row r="140" spans="20:34" x14ac:dyDescent="0.2">
      <c r="T140" s="4">
        <v>7.55</v>
      </c>
      <c r="U140" s="4">
        <v>70.281926363708976</v>
      </c>
      <c r="V140" s="4"/>
      <c r="W140" s="4">
        <v>7.55</v>
      </c>
      <c r="X140" s="4">
        <v>53.68</v>
      </c>
      <c r="Y140" s="4"/>
      <c r="Z140" s="4">
        <v>7.55</v>
      </c>
      <c r="AA140" s="4">
        <v>57.631200000000007</v>
      </c>
      <c r="AB140" s="4"/>
      <c r="AC140" s="4">
        <v>7.55</v>
      </c>
      <c r="AD140" s="4">
        <v>186.88560000000004</v>
      </c>
      <c r="AE140" s="4"/>
      <c r="AF140" s="4">
        <v>7.55</v>
      </c>
      <c r="AG140" s="4">
        <v>224.15359999999998</v>
      </c>
      <c r="AH140" s="4"/>
    </row>
    <row r="141" spans="20:34" x14ac:dyDescent="0.2">
      <c r="T141" s="4">
        <v>7.5750000000000002</v>
      </c>
      <c r="U141" s="4">
        <v>69.72948130774472</v>
      </c>
      <c r="V141" s="4"/>
      <c r="W141" s="4">
        <v>7.5750000000000002</v>
      </c>
      <c r="X141" s="4">
        <v>53.6492</v>
      </c>
      <c r="Y141" s="4"/>
      <c r="Z141" s="4">
        <v>7.5750000000000002</v>
      </c>
      <c r="AA141" s="4">
        <v>57.569599999999994</v>
      </c>
      <c r="AB141" s="4"/>
      <c r="AC141" s="4">
        <v>7.5750000000000002</v>
      </c>
      <c r="AD141" s="4">
        <v>185.30600000000001</v>
      </c>
      <c r="AE141" s="4"/>
      <c r="AF141" s="4">
        <v>7.5750000000000002</v>
      </c>
      <c r="AG141" s="4">
        <v>222.79839999999999</v>
      </c>
      <c r="AH141" s="4"/>
    </row>
    <row r="142" spans="20:34" x14ac:dyDescent="0.2">
      <c r="T142" s="4">
        <v>7.6</v>
      </c>
      <c r="U142" s="4">
        <v>69.23573193183428</v>
      </c>
      <c r="V142" s="4"/>
      <c r="W142" s="4">
        <v>7.6</v>
      </c>
      <c r="X142" s="4">
        <v>53.618399999999994</v>
      </c>
      <c r="Y142" s="4"/>
      <c r="Z142" s="4">
        <v>7.6</v>
      </c>
      <c r="AA142" s="4">
        <v>57.512400000000007</v>
      </c>
      <c r="AB142" s="4"/>
      <c r="AC142" s="4">
        <v>7.6</v>
      </c>
      <c r="AD142" s="4">
        <v>183.73079999999999</v>
      </c>
      <c r="AE142" s="4"/>
      <c r="AF142" s="4">
        <v>7.6</v>
      </c>
      <c r="AG142" s="4">
        <v>221.452</v>
      </c>
      <c r="AH142" s="4"/>
    </row>
    <row r="143" spans="20:34" x14ac:dyDescent="0.2">
      <c r="T143" s="4">
        <v>7.625</v>
      </c>
      <c r="U143" s="4">
        <v>68.789769085252402</v>
      </c>
      <c r="V143" s="4"/>
      <c r="W143" s="4">
        <v>7.625</v>
      </c>
      <c r="X143" s="4">
        <v>53.587600000000009</v>
      </c>
      <c r="Y143" s="4"/>
      <c r="Z143" s="4">
        <v>7.625</v>
      </c>
      <c r="AA143" s="4">
        <v>57.450799999999994</v>
      </c>
      <c r="AB143" s="4"/>
      <c r="AC143" s="4">
        <v>7.625</v>
      </c>
      <c r="AD143" s="4">
        <v>182.15560000000002</v>
      </c>
      <c r="AE143" s="4"/>
      <c r="AF143" s="4">
        <v>7.625</v>
      </c>
      <c r="AG143" s="4">
        <v>220.11440000000002</v>
      </c>
      <c r="AH143" s="4"/>
    </row>
    <row r="144" spans="20:34" x14ac:dyDescent="0.2">
      <c r="T144" s="4">
        <v>7.65</v>
      </c>
      <c r="U144" s="4">
        <v>68.382444361556622</v>
      </c>
      <c r="V144" s="4"/>
      <c r="W144" s="4">
        <v>7.65</v>
      </c>
      <c r="X144" s="4">
        <v>53.556800000000003</v>
      </c>
      <c r="Y144" s="4"/>
      <c r="Z144" s="4">
        <v>7.65</v>
      </c>
      <c r="AA144" s="4">
        <v>57.393600000000006</v>
      </c>
      <c r="AB144" s="4"/>
      <c r="AC144" s="4">
        <v>7.65</v>
      </c>
      <c r="AD144" s="4">
        <v>180.58040000000003</v>
      </c>
      <c r="AE144" s="4"/>
      <c r="AF144" s="4">
        <v>7.65</v>
      </c>
      <c r="AG144" s="4">
        <v>218.78120000000001</v>
      </c>
      <c r="AH144" s="4"/>
    </row>
    <row r="145" spans="20:34" x14ac:dyDescent="0.2">
      <c r="T145" s="4">
        <v>7.6749999999999998</v>
      </c>
      <c r="U145" s="4">
        <v>68.008284645584098</v>
      </c>
      <c r="V145" s="4"/>
      <c r="W145" s="4">
        <v>7.6749999999999998</v>
      </c>
      <c r="X145" s="4">
        <v>53.526000000000003</v>
      </c>
      <c r="Y145" s="4"/>
      <c r="Z145" s="4">
        <v>7.6749999999999998</v>
      </c>
      <c r="AA145" s="4">
        <v>57.336399999999998</v>
      </c>
      <c r="AB145" s="4"/>
      <c r="AC145" s="4">
        <v>7.6749999999999998</v>
      </c>
      <c r="AD145" s="4">
        <v>179.0052</v>
      </c>
      <c r="AE145" s="4"/>
      <c r="AF145" s="4">
        <v>7.6749999999999998</v>
      </c>
      <c r="AG145" s="4">
        <v>217.45239999999998</v>
      </c>
      <c r="AH145" s="4"/>
    </row>
    <row r="146" spans="20:34" x14ac:dyDescent="0.2">
      <c r="T146" s="4">
        <v>7.7</v>
      </c>
      <c r="U146" s="4">
        <v>67.660039058295283</v>
      </c>
      <c r="V146" s="4"/>
      <c r="W146" s="4">
        <v>7.7</v>
      </c>
      <c r="X146" s="4">
        <v>53.499600000000008</v>
      </c>
      <c r="Y146" s="4"/>
      <c r="Z146" s="4">
        <v>7.7</v>
      </c>
      <c r="AA146" s="4">
        <v>57.27920000000001</v>
      </c>
      <c r="AB146" s="4"/>
      <c r="AC146" s="4">
        <v>7.7</v>
      </c>
      <c r="AD146" s="4">
        <v>177.43</v>
      </c>
      <c r="AE146" s="4"/>
      <c r="AF146" s="4">
        <v>7.7</v>
      </c>
      <c r="AG146" s="4">
        <v>216.13240000000002</v>
      </c>
      <c r="AH146" s="4"/>
    </row>
    <row r="147" spans="20:34" x14ac:dyDescent="0.2">
      <c r="T147" s="4">
        <v>7.7249999999999996</v>
      </c>
      <c r="U147" s="4">
        <v>67.335945151811941</v>
      </c>
      <c r="V147" s="4"/>
      <c r="W147" s="4">
        <v>7.7249999999999996</v>
      </c>
      <c r="X147" s="4">
        <v>53.468800000000002</v>
      </c>
      <c r="Y147" s="4"/>
      <c r="Z147" s="4">
        <v>7.7249999999999996</v>
      </c>
      <c r="AA147" s="4">
        <v>57.226400000000005</v>
      </c>
      <c r="AB147" s="4"/>
      <c r="AC147" s="4">
        <v>7.7249999999999996</v>
      </c>
      <c r="AD147" s="4">
        <v>175.85040000000001</v>
      </c>
      <c r="AE147" s="4"/>
      <c r="AF147" s="4">
        <v>7.7249999999999996</v>
      </c>
      <c r="AG147" s="4">
        <v>214.8168</v>
      </c>
      <c r="AH147" s="4"/>
    </row>
    <row r="148" spans="20:34" x14ac:dyDescent="0.2">
      <c r="T148" s="4">
        <v>7.75</v>
      </c>
      <c r="U148" s="4">
        <v>67.033318606316371</v>
      </c>
      <c r="V148" s="4"/>
      <c r="W148" s="4">
        <v>7.75</v>
      </c>
      <c r="X148" s="4">
        <v>53.438000000000002</v>
      </c>
      <c r="Y148" s="4"/>
      <c r="Z148" s="4">
        <v>7.75</v>
      </c>
      <c r="AA148" s="4">
        <v>57.169199999999996</v>
      </c>
      <c r="AB148" s="4"/>
      <c r="AC148" s="4">
        <v>7.75</v>
      </c>
      <c r="AD148" s="4">
        <v>174.27080000000001</v>
      </c>
      <c r="AE148" s="4"/>
      <c r="AF148" s="4">
        <v>7.75</v>
      </c>
      <c r="AG148" s="4">
        <v>213.51</v>
      </c>
      <c r="AH148" s="4"/>
    </row>
    <row r="149" spans="20:34" x14ac:dyDescent="0.2">
      <c r="T149" s="4">
        <v>7.7750000000000004</v>
      </c>
      <c r="U149" s="4">
        <v>66.747572815533985</v>
      </c>
      <c r="V149" s="4"/>
      <c r="W149" s="4">
        <v>7.7750000000000004</v>
      </c>
      <c r="X149" s="4">
        <v>53.411599999999993</v>
      </c>
      <c r="Y149" s="4"/>
      <c r="Z149" s="4">
        <v>7.7750000000000004</v>
      </c>
      <c r="AA149" s="4">
        <v>57.116399999999999</v>
      </c>
      <c r="AB149" s="4"/>
      <c r="AC149" s="4">
        <v>7.7750000000000004</v>
      </c>
      <c r="AD149" s="4">
        <v>172.69120000000001</v>
      </c>
      <c r="AE149" s="4"/>
      <c r="AF149" s="4">
        <v>7.7750000000000004</v>
      </c>
      <c r="AG149" s="4">
        <v>212.20759999999999</v>
      </c>
      <c r="AH149" s="4"/>
    </row>
    <row r="150" spans="20:34" x14ac:dyDescent="0.2">
      <c r="T150" s="4">
        <v>7.8</v>
      </c>
      <c r="U150" s="4">
        <v>66.477307064724727</v>
      </c>
      <c r="V150" s="4"/>
      <c r="W150" s="4">
        <v>7.8</v>
      </c>
      <c r="X150" s="4">
        <v>53.380800000000001</v>
      </c>
      <c r="Y150" s="4"/>
      <c r="Z150" s="4">
        <v>7.8</v>
      </c>
      <c r="AA150" s="4">
        <v>57.063599999999994</v>
      </c>
      <c r="AB150" s="4"/>
      <c r="AC150" s="4">
        <v>7.8</v>
      </c>
      <c r="AD150" s="4">
        <v>171.10720000000001</v>
      </c>
      <c r="AE150" s="4"/>
      <c r="AF150" s="4">
        <v>7.8</v>
      </c>
      <c r="AG150" s="4">
        <v>210.90959999999998</v>
      </c>
      <c r="AH150" s="4"/>
    </row>
    <row r="151" spans="20:34" x14ac:dyDescent="0.2">
      <c r="T151" s="4">
        <v>7.8250000000000002</v>
      </c>
      <c r="U151" s="4">
        <v>66.222175398461843</v>
      </c>
      <c r="V151" s="4"/>
      <c r="W151" s="4">
        <v>7.8250000000000002</v>
      </c>
      <c r="X151" s="4">
        <v>53.354400000000005</v>
      </c>
      <c r="Y151" s="4"/>
      <c r="Z151" s="4">
        <v>7.8250000000000002</v>
      </c>
      <c r="AA151" s="4">
        <v>57.010800000000003</v>
      </c>
      <c r="AB151" s="4"/>
      <c r="AC151" s="4">
        <v>7.8250000000000002</v>
      </c>
      <c r="AD151" s="4">
        <v>169.5232</v>
      </c>
      <c r="AE151" s="4"/>
      <c r="AF151" s="4">
        <v>7.8250000000000002</v>
      </c>
      <c r="AG151" s="4">
        <v>209.62040000000002</v>
      </c>
      <c r="AH151" s="4"/>
    </row>
    <row r="152" spans="20:34" x14ac:dyDescent="0.2">
      <c r="T152" s="4">
        <v>7.85</v>
      </c>
      <c r="U152" s="4">
        <v>65.979876137777964</v>
      </c>
      <c r="V152" s="4"/>
      <c r="W152" s="4">
        <v>7.85</v>
      </c>
      <c r="X152" s="4">
        <v>53.323599999999999</v>
      </c>
      <c r="Y152" s="4"/>
      <c r="Z152" s="4">
        <v>7.85</v>
      </c>
      <c r="AA152" s="4">
        <v>56.957999999999998</v>
      </c>
      <c r="AB152" s="4"/>
      <c r="AC152" s="4">
        <v>7.85</v>
      </c>
      <c r="AD152" s="4">
        <v>167.9392</v>
      </c>
      <c r="AE152" s="4"/>
      <c r="AF152" s="4">
        <v>7.85</v>
      </c>
      <c r="AG152" s="4">
        <v>208.33560000000003</v>
      </c>
      <c r="AH152" s="4"/>
    </row>
    <row r="153" spans="20:34" x14ac:dyDescent="0.2">
      <c r="T153" s="4">
        <v>7.875</v>
      </c>
      <c r="U153" s="4">
        <v>65.748184453542933</v>
      </c>
      <c r="V153" s="4"/>
      <c r="W153" s="4">
        <v>7.875</v>
      </c>
      <c r="X153" s="4">
        <v>53.297199999999997</v>
      </c>
      <c r="Y153" s="4"/>
      <c r="Z153" s="4">
        <v>7.875</v>
      </c>
      <c r="AA153" s="4">
        <v>56.905200000000001</v>
      </c>
      <c r="AB153" s="4"/>
      <c r="AC153" s="4">
        <v>7.875</v>
      </c>
      <c r="AD153" s="4">
        <v>166.34639999999999</v>
      </c>
      <c r="AE153" s="4"/>
      <c r="AF153" s="4">
        <v>7.875</v>
      </c>
      <c r="AG153" s="4">
        <v>207.05519999999999</v>
      </c>
      <c r="AH153" s="4"/>
    </row>
    <row r="154" spans="20:34" x14ac:dyDescent="0.2">
      <c r="T154" s="4">
        <v>7.9</v>
      </c>
      <c r="U154" s="4">
        <v>65.527871684513087</v>
      </c>
      <c r="V154" s="4"/>
      <c r="W154" s="4">
        <v>7.9</v>
      </c>
      <c r="X154" s="4">
        <v>53.270800000000001</v>
      </c>
      <c r="Y154" s="4"/>
      <c r="Z154" s="4">
        <v>7.9</v>
      </c>
      <c r="AA154" s="4">
        <v>56.852399999999996</v>
      </c>
      <c r="AB154" s="4"/>
      <c r="AC154" s="4">
        <v>7.9</v>
      </c>
      <c r="AD154" s="4">
        <v>164.75360000000001</v>
      </c>
      <c r="AE154" s="4"/>
      <c r="AF154" s="4">
        <v>7.9</v>
      </c>
      <c r="AG154" s="4">
        <v>205.78360000000004</v>
      </c>
      <c r="AH154" s="4"/>
    </row>
    <row r="155" spans="20:34" x14ac:dyDescent="0.2">
      <c r="T155" s="4">
        <v>7.9249999999999998</v>
      </c>
      <c r="U155" s="4">
        <v>65.315816818822825</v>
      </c>
      <c r="V155" s="4"/>
      <c r="W155" s="4">
        <v>7.9249999999999998</v>
      </c>
      <c r="X155" s="4">
        <v>53.24</v>
      </c>
      <c r="Y155" s="4"/>
      <c r="Z155" s="4">
        <v>7.9249999999999998</v>
      </c>
      <c r="AA155" s="4">
        <v>56.804000000000002</v>
      </c>
      <c r="AB155" s="4"/>
      <c r="AC155" s="4">
        <v>7.9249999999999998</v>
      </c>
      <c r="AD155" s="4">
        <v>163.15200000000002</v>
      </c>
      <c r="AE155" s="4"/>
      <c r="AF155" s="4">
        <v>7.9249999999999998</v>
      </c>
      <c r="AG155" s="4">
        <v>204.51639999999998</v>
      </c>
      <c r="AH155" s="4"/>
    </row>
    <row r="156" spans="20:34" x14ac:dyDescent="0.2">
      <c r="T156" s="4">
        <v>7.95</v>
      </c>
      <c r="U156" s="4">
        <v>65.113801166128994</v>
      </c>
      <c r="V156" s="4"/>
      <c r="W156" s="4">
        <v>7.95</v>
      </c>
      <c r="X156" s="4">
        <v>53.213600000000007</v>
      </c>
      <c r="Y156" s="4"/>
      <c r="Z156" s="4">
        <v>7.95</v>
      </c>
      <c r="AA156" s="4">
        <v>56.751199999999997</v>
      </c>
      <c r="AB156" s="4"/>
      <c r="AC156" s="4">
        <v>7.95</v>
      </c>
      <c r="AD156" s="4">
        <v>161.5504</v>
      </c>
      <c r="AE156" s="4"/>
      <c r="AF156" s="4">
        <v>7.95</v>
      </c>
      <c r="AG156" s="4">
        <v>203.25359999999998</v>
      </c>
      <c r="AH156" s="4"/>
    </row>
    <row r="157" spans="20:34" x14ac:dyDescent="0.2">
      <c r="T157" s="4">
        <v>7.9749999999999996</v>
      </c>
      <c r="U157" s="4">
        <v>64.918777756466056</v>
      </c>
      <c r="V157" s="4"/>
      <c r="W157" s="4">
        <v>7.9749999999999996</v>
      </c>
      <c r="X157" s="4">
        <v>53.187199999999997</v>
      </c>
      <c r="Y157" s="4"/>
      <c r="Z157" s="4">
        <v>7.9749999999999996</v>
      </c>
      <c r="AA157" s="4">
        <v>56.702800000000003</v>
      </c>
      <c r="AB157" s="4"/>
      <c r="AC157" s="4">
        <v>7.9749999999999996</v>
      </c>
      <c r="AD157" s="4">
        <v>159.9444</v>
      </c>
      <c r="AE157" s="4"/>
      <c r="AF157" s="4">
        <v>7.9749999999999996</v>
      </c>
      <c r="AG157" s="4">
        <v>201.99520000000001</v>
      </c>
      <c r="AH157" s="4"/>
    </row>
    <row r="158" spans="20:34" x14ac:dyDescent="0.2">
      <c r="T158" s="4">
        <v>8</v>
      </c>
      <c r="U158" s="4">
        <v>64.731584599767558</v>
      </c>
      <c r="V158" s="4"/>
      <c r="W158" s="4">
        <v>8</v>
      </c>
      <c r="X158" s="4">
        <v>53.156399999999998</v>
      </c>
      <c r="Y158" s="4"/>
      <c r="Z158" s="4">
        <v>8</v>
      </c>
      <c r="AA158" s="4">
        <v>56.65440000000001</v>
      </c>
      <c r="AB158" s="4"/>
      <c r="AC158" s="4">
        <v>8</v>
      </c>
      <c r="AD158" s="4">
        <v>158.334</v>
      </c>
      <c r="AE158" s="4"/>
      <c r="AF158" s="4">
        <v>8</v>
      </c>
      <c r="AG158" s="4">
        <v>200.74560000000002</v>
      </c>
      <c r="AH158" s="4"/>
    </row>
    <row r="159" spans="20:34" x14ac:dyDescent="0.2">
      <c r="T159" s="4">
        <v>8.0250000000000004</v>
      </c>
      <c r="U159" s="4">
        <v>64.55114945058169</v>
      </c>
      <c r="V159" s="4"/>
      <c r="W159" s="4">
        <v>8.0250000000000004</v>
      </c>
      <c r="X159" s="4">
        <v>53.13</v>
      </c>
      <c r="Y159" s="4"/>
      <c r="Z159" s="4">
        <v>8.0250000000000004</v>
      </c>
      <c r="AA159" s="4">
        <v>56.606000000000002</v>
      </c>
      <c r="AB159" s="4"/>
      <c r="AC159" s="4">
        <v>8.0250000000000004</v>
      </c>
      <c r="AD159" s="4">
        <v>156.71480000000003</v>
      </c>
      <c r="AE159" s="4"/>
      <c r="AF159" s="4">
        <v>8.0250000000000004</v>
      </c>
      <c r="AG159" s="4">
        <v>199.50040000000001</v>
      </c>
      <c r="AH159" s="4"/>
    </row>
    <row r="160" spans="20:34" x14ac:dyDescent="0.2">
      <c r="T160" s="4">
        <v>8.0500000000000007</v>
      </c>
      <c r="U160" s="4">
        <v>64.377368428753272</v>
      </c>
      <c r="V160" s="4"/>
      <c r="W160" s="4">
        <v>8.0500000000000007</v>
      </c>
      <c r="X160" s="4">
        <v>53.103599999999993</v>
      </c>
      <c r="Y160" s="4"/>
      <c r="Z160" s="4">
        <v>8.0500000000000007</v>
      </c>
      <c r="AA160" s="4">
        <v>56.557599999999994</v>
      </c>
      <c r="AB160" s="4"/>
      <c r="AC160" s="4">
        <v>8.0500000000000007</v>
      </c>
      <c r="AD160" s="4">
        <v>155.09119999999999</v>
      </c>
      <c r="AE160" s="4"/>
      <c r="AF160" s="4">
        <v>8.0500000000000007</v>
      </c>
      <c r="AG160" s="4">
        <v>198.25960000000003</v>
      </c>
      <c r="AH160" s="4"/>
    </row>
    <row r="161" spans="20:34" x14ac:dyDescent="0.2">
      <c r="T161" s="4">
        <v>8.0749999999999993</v>
      </c>
      <c r="U161" s="4">
        <v>64.209205265154836</v>
      </c>
      <c r="V161" s="4"/>
      <c r="W161" s="4">
        <v>8.0749999999999993</v>
      </c>
      <c r="X161" s="4">
        <v>53.077199999999998</v>
      </c>
      <c r="Y161" s="4"/>
      <c r="Z161" s="4">
        <v>8.0749999999999993</v>
      </c>
      <c r="AA161" s="4">
        <v>56.5092</v>
      </c>
      <c r="AB161" s="4"/>
      <c r="AC161" s="4">
        <v>8.0749999999999993</v>
      </c>
      <c r="AD161" s="4">
        <v>153.4588</v>
      </c>
      <c r="AE161" s="4"/>
      <c r="AF161" s="4">
        <v>8.0749999999999993</v>
      </c>
      <c r="AG161" s="4">
        <v>197.02319999999997</v>
      </c>
      <c r="AH161" s="4"/>
    </row>
    <row r="162" spans="20:34" x14ac:dyDescent="0.2">
      <c r="T162" s="4">
        <v>8.1</v>
      </c>
      <c r="U162" s="4">
        <v>64.046579330422134</v>
      </c>
      <c r="V162" s="4"/>
      <c r="W162" s="4">
        <v>8.1</v>
      </c>
      <c r="X162" s="4">
        <v>53.050800000000002</v>
      </c>
      <c r="Y162" s="4"/>
      <c r="Z162" s="4">
        <v>8.1</v>
      </c>
      <c r="AA162" s="4">
        <v>56.460800000000006</v>
      </c>
      <c r="AB162" s="4"/>
      <c r="AC162" s="4">
        <v>8.1</v>
      </c>
      <c r="AD162" s="4">
        <v>151.822</v>
      </c>
      <c r="AE162" s="4"/>
      <c r="AF162" s="4">
        <v>8.1</v>
      </c>
      <c r="AG162" s="4">
        <v>195.7912</v>
      </c>
      <c r="AH162" s="4"/>
    </row>
    <row r="163" spans="20:34" x14ac:dyDescent="0.2">
      <c r="T163" s="4">
        <v>8.125</v>
      </c>
      <c r="U163" s="4">
        <v>63.889413233820726</v>
      </c>
      <c r="V163" s="4"/>
      <c r="W163" s="4">
        <v>8.125</v>
      </c>
      <c r="X163" s="4">
        <v>53.0244</v>
      </c>
      <c r="Y163" s="4"/>
      <c r="Z163" s="4">
        <v>8.125</v>
      </c>
      <c r="AA163" s="4">
        <v>56.416800000000002</v>
      </c>
      <c r="AB163" s="4"/>
      <c r="AC163" s="4">
        <v>8.125</v>
      </c>
      <c r="AD163" s="4">
        <v>150.1764</v>
      </c>
      <c r="AE163" s="4"/>
      <c r="AF163" s="4">
        <v>8.125</v>
      </c>
      <c r="AG163" s="4">
        <v>194.56800000000001</v>
      </c>
      <c r="AH163" s="4"/>
    </row>
    <row r="164" spans="20:34" x14ac:dyDescent="0.2">
      <c r="T164" s="4">
        <v>8.15</v>
      </c>
      <c r="U164" s="4">
        <v>63.736709447518614</v>
      </c>
      <c r="V164" s="4"/>
      <c r="W164" s="4">
        <v>8.15</v>
      </c>
      <c r="X164" s="4">
        <v>52.998000000000005</v>
      </c>
      <c r="Y164" s="4"/>
      <c r="Z164" s="4">
        <v>8.15</v>
      </c>
      <c r="AA164" s="4">
        <v>56.368400000000008</v>
      </c>
      <c r="AB164" s="4"/>
      <c r="AC164" s="4">
        <v>8.15</v>
      </c>
      <c r="AD164" s="4">
        <v>148.52199999999999</v>
      </c>
      <c r="AE164" s="4"/>
      <c r="AF164" s="4">
        <v>8.15</v>
      </c>
      <c r="AG164" s="4">
        <v>193.34479999999999</v>
      </c>
      <c r="AH164" s="4"/>
    </row>
    <row r="165" spans="20:34" x14ac:dyDescent="0.2">
      <c r="T165" s="4">
        <v>8.1750000000000007</v>
      </c>
      <c r="U165" s="4">
        <v>63.588409567165257</v>
      </c>
      <c r="V165" s="4"/>
      <c r="W165" s="4">
        <v>8.1750000000000007</v>
      </c>
      <c r="X165" s="4">
        <v>52.971599999999995</v>
      </c>
      <c r="Y165" s="4"/>
      <c r="Z165" s="4">
        <v>8.1750000000000007</v>
      </c>
      <c r="AA165" s="4">
        <v>56.324399999999997</v>
      </c>
      <c r="AB165" s="4"/>
      <c r="AC165" s="4">
        <v>8.1750000000000007</v>
      </c>
      <c r="AD165" s="4">
        <v>146.8588</v>
      </c>
      <c r="AE165" s="4"/>
      <c r="AF165" s="4">
        <v>8.1750000000000007</v>
      </c>
      <c r="AG165" s="4">
        <v>192.13040000000001</v>
      </c>
      <c r="AH165" s="4"/>
    </row>
    <row r="166" spans="20:34" x14ac:dyDescent="0.2">
      <c r="T166" s="4">
        <v>8.1999999999999993</v>
      </c>
      <c r="U166" s="4">
        <v>63.444457261506521</v>
      </c>
      <c r="V166" s="4"/>
      <c r="W166" s="4">
        <v>8.1999999999999993</v>
      </c>
      <c r="X166" s="4">
        <v>52.9452</v>
      </c>
      <c r="Y166" s="4"/>
      <c r="Z166" s="4">
        <v>8.1999999999999993</v>
      </c>
      <c r="AA166" s="4">
        <v>56.280400000000007</v>
      </c>
      <c r="AB166" s="4"/>
      <c r="AC166" s="4">
        <v>8.1999999999999993</v>
      </c>
      <c r="AD166" s="4">
        <v>145.19119999999998</v>
      </c>
      <c r="AE166" s="4"/>
      <c r="AF166" s="4">
        <v>8.1999999999999993</v>
      </c>
      <c r="AG166" s="4">
        <v>190.92040000000003</v>
      </c>
      <c r="AH166" s="4"/>
    </row>
    <row r="167" spans="20:34" x14ac:dyDescent="0.2">
      <c r="T167" s="4">
        <v>8.2249999999999996</v>
      </c>
      <c r="U167" s="4">
        <v>63.30388743417835</v>
      </c>
      <c r="V167" s="4"/>
      <c r="W167" s="4">
        <v>8.2249999999999996</v>
      </c>
      <c r="X167" s="4">
        <v>52.91879999999999</v>
      </c>
      <c r="Y167" s="4"/>
      <c r="Z167" s="4">
        <v>8.2249999999999996</v>
      </c>
      <c r="AA167" s="4">
        <v>56.236399999999996</v>
      </c>
      <c r="AB167" s="4"/>
      <c r="AC167" s="4">
        <v>8.2249999999999996</v>
      </c>
      <c r="AD167" s="4">
        <v>143.5104</v>
      </c>
      <c r="AE167" s="4"/>
      <c r="AF167" s="4">
        <v>8.2249999999999996</v>
      </c>
      <c r="AG167" s="4">
        <v>189.7148</v>
      </c>
      <c r="AH167" s="4"/>
    </row>
    <row r="168" spans="20:34" x14ac:dyDescent="0.2">
      <c r="T168" s="4">
        <v>8.25</v>
      </c>
      <c r="U168" s="4">
        <v>63.168473189290076</v>
      </c>
      <c r="V168" s="4"/>
      <c r="W168" s="4">
        <v>8.25</v>
      </c>
      <c r="X168" s="4">
        <v>52.892399999999995</v>
      </c>
      <c r="Y168" s="4"/>
      <c r="Z168" s="4">
        <v>8.25</v>
      </c>
      <c r="AA168" s="4">
        <v>56.188000000000002</v>
      </c>
      <c r="AB168" s="4"/>
      <c r="AC168" s="4">
        <v>8.25</v>
      </c>
      <c r="AD168" s="4">
        <v>141.82079999999999</v>
      </c>
      <c r="AE168" s="4"/>
      <c r="AF168" s="4">
        <v>8.25</v>
      </c>
      <c r="AG168" s="4">
        <v>188.5136</v>
      </c>
      <c r="AH168" s="4"/>
    </row>
    <row r="169" spans="20:34" x14ac:dyDescent="0.2">
      <c r="T169" s="4">
        <v>8.2750000000000004</v>
      </c>
      <c r="U169" s="4">
        <v>63.035443110512595</v>
      </c>
      <c r="V169" s="4"/>
      <c r="W169" s="4">
        <v>8.2750000000000004</v>
      </c>
      <c r="X169" s="4">
        <v>52.870399999999997</v>
      </c>
      <c r="Y169" s="4"/>
      <c r="Z169" s="4">
        <v>8.2750000000000004</v>
      </c>
      <c r="AA169" s="4">
        <v>56.143999999999998</v>
      </c>
      <c r="AB169" s="4"/>
      <c r="AC169" s="4">
        <v>8.2750000000000004</v>
      </c>
      <c r="AD169" s="4">
        <v>140.11799999999999</v>
      </c>
      <c r="AE169" s="4"/>
      <c r="AF169" s="4">
        <v>8.2750000000000004</v>
      </c>
      <c r="AG169" s="4">
        <v>187.3168</v>
      </c>
      <c r="AH169" s="4"/>
    </row>
    <row r="170" spans="20:34" x14ac:dyDescent="0.2">
      <c r="T170" s="4">
        <v>8.3000000000000007</v>
      </c>
      <c r="U170" s="4">
        <v>62.906569447422974</v>
      </c>
      <c r="V170" s="4"/>
      <c r="W170" s="4">
        <v>8.3000000000000007</v>
      </c>
      <c r="X170" s="4">
        <v>52.844000000000001</v>
      </c>
      <c r="Y170" s="4"/>
      <c r="Z170" s="4">
        <v>8.3000000000000007</v>
      </c>
      <c r="AA170" s="4">
        <v>56.104399999999998</v>
      </c>
      <c r="AB170" s="4"/>
      <c r="AC170" s="4">
        <v>8.3000000000000007</v>
      </c>
      <c r="AD170" s="4">
        <v>138.41079999999999</v>
      </c>
      <c r="AE170" s="4"/>
      <c r="AF170" s="4">
        <v>8.3000000000000007</v>
      </c>
      <c r="AG170" s="4">
        <v>186.12439999999998</v>
      </c>
      <c r="AH170" s="4"/>
    </row>
    <row r="171" spans="20:34" x14ac:dyDescent="0.2">
      <c r="T171" s="4">
        <v>8.3249999999999993</v>
      </c>
      <c r="U171" s="4">
        <v>62.780908896340151</v>
      </c>
      <c r="V171" s="4"/>
      <c r="W171" s="4">
        <v>8.3249999999999993</v>
      </c>
      <c r="X171" s="4">
        <v>52.817599999999999</v>
      </c>
      <c r="Y171" s="4"/>
      <c r="Z171" s="4">
        <v>8.3249999999999993</v>
      </c>
      <c r="AA171" s="4">
        <v>56.060399999999994</v>
      </c>
      <c r="AB171" s="4"/>
      <c r="AC171" s="4">
        <v>8.3249999999999993</v>
      </c>
      <c r="AD171" s="4">
        <v>136.68600000000001</v>
      </c>
      <c r="AE171" s="4"/>
      <c r="AF171" s="4">
        <v>8.3249999999999993</v>
      </c>
      <c r="AG171" s="4">
        <v>184.93640000000002</v>
      </c>
      <c r="AH171" s="4"/>
    </row>
    <row r="172" spans="20:34" x14ac:dyDescent="0.2">
      <c r="T172" s="4">
        <v>8.35</v>
      </c>
      <c r="U172" s="4">
        <v>62.657533856428806</v>
      </c>
      <c r="V172" s="4"/>
      <c r="W172" s="4">
        <v>8.35</v>
      </c>
      <c r="X172" s="4">
        <v>52.791199999999996</v>
      </c>
      <c r="Y172" s="4"/>
      <c r="Z172" s="4">
        <v>8.35</v>
      </c>
      <c r="AA172" s="4">
        <v>56.016400000000004</v>
      </c>
      <c r="AB172" s="4"/>
      <c r="AC172" s="4">
        <v>8.35</v>
      </c>
      <c r="AD172" s="4">
        <v>134.95679999999999</v>
      </c>
      <c r="AE172" s="4"/>
      <c r="AF172" s="4">
        <v>8.35</v>
      </c>
      <c r="AG172" s="4">
        <v>183.75280000000001</v>
      </c>
      <c r="AH172" s="4"/>
    </row>
    <row r="173" spans="20:34" x14ac:dyDescent="0.2">
      <c r="T173" s="4">
        <v>8.375</v>
      </c>
      <c r="U173" s="4">
        <v>62.537309190141848</v>
      </c>
      <c r="V173" s="4"/>
      <c r="W173" s="4">
        <v>8.375</v>
      </c>
      <c r="X173" s="4">
        <v>52.769199999999998</v>
      </c>
      <c r="Y173" s="4"/>
      <c r="Z173" s="4">
        <v>8.375</v>
      </c>
      <c r="AA173" s="4">
        <v>55.9724</v>
      </c>
      <c r="AB173" s="4"/>
      <c r="AC173" s="4">
        <v>8.375</v>
      </c>
      <c r="AD173" s="4">
        <v>133.21</v>
      </c>
      <c r="AE173" s="4"/>
      <c r="AF173" s="4">
        <v>8.375</v>
      </c>
      <c r="AG173" s="4">
        <v>182.57360000000003</v>
      </c>
      <c r="AH173" s="4"/>
    </row>
    <row r="174" spans="20:34" x14ac:dyDescent="0.2">
      <c r="T174" s="4">
        <v>8.4</v>
      </c>
      <c r="U174" s="4">
        <v>62.420201447013767</v>
      </c>
      <c r="V174" s="4"/>
      <c r="W174" s="4">
        <v>8.4</v>
      </c>
      <c r="X174" s="4">
        <v>52.742800000000003</v>
      </c>
      <c r="Y174" s="4"/>
      <c r="Z174" s="4">
        <v>8.4</v>
      </c>
      <c r="AA174" s="4">
        <v>55.9328</v>
      </c>
      <c r="AB174" s="4"/>
      <c r="AC174" s="4">
        <v>8.4</v>
      </c>
      <c r="AD174" s="4">
        <v>131.45439999999999</v>
      </c>
      <c r="AE174" s="4"/>
      <c r="AF174" s="4">
        <v>8.4</v>
      </c>
      <c r="AG174" s="4">
        <v>181.39879999999999</v>
      </c>
      <c r="AH174" s="4"/>
    </row>
    <row r="175" spans="20:34" x14ac:dyDescent="0.2">
      <c r="T175" s="4">
        <v>8.4250000000000007</v>
      </c>
      <c r="U175" s="4">
        <v>62.306178223990713</v>
      </c>
      <c r="V175" s="4"/>
      <c r="W175" s="4">
        <v>8.4250000000000007</v>
      </c>
      <c r="X175" s="4">
        <v>52.7164</v>
      </c>
      <c r="Y175" s="4"/>
      <c r="Z175" s="4">
        <v>8.4250000000000007</v>
      </c>
      <c r="AA175" s="4">
        <v>55.888800000000003</v>
      </c>
      <c r="AB175" s="4"/>
      <c r="AC175" s="4">
        <v>8.4250000000000007</v>
      </c>
      <c r="AD175" s="4">
        <v>129.69</v>
      </c>
      <c r="AE175" s="4"/>
      <c r="AF175" s="4">
        <v>8.4250000000000007</v>
      </c>
      <c r="AG175" s="4">
        <v>180.22840000000002</v>
      </c>
      <c r="AH175" s="4"/>
    </row>
    <row r="176" spans="20:34" x14ac:dyDescent="0.2">
      <c r="T176" s="4">
        <v>8.4499999999999993</v>
      </c>
      <c r="U176" s="4">
        <v>62.19344989893564</v>
      </c>
      <c r="V176" s="4"/>
      <c r="W176" s="4">
        <v>8.4499999999999993</v>
      </c>
      <c r="X176" s="4">
        <v>52.694400000000009</v>
      </c>
      <c r="Y176" s="4"/>
      <c r="Z176" s="4">
        <v>8.4499999999999993</v>
      </c>
      <c r="AA176" s="4">
        <v>55.849199999999996</v>
      </c>
      <c r="AB176" s="4"/>
      <c r="AC176" s="4">
        <v>8.4499999999999993</v>
      </c>
      <c r="AD176" s="4">
        <v>127.91240000000001</v>
      </c>
      <c r="AE176" s="4"/>
      <c r="AF176" s="4">
        <v>8.4499999999999993</v>
      </c>
      <c r="AG176" s="4">
        <v>179.06239999999997</v>
      </c>
      <c r="AH176" s="4"/>
    </row>
    <row r="177" spans="20:34" x14ac:dyDescent="0.2">
      <c r="T177" s="4">
        <v>8.4749999999999996</v>
      </c>
      <c r="U177" s="4">
        <v>62.084632642406625</v>
      </c>
      <c r="V177" s="4"/>
      <c r="W177" s="4">
        <v>8.4749999999999996</v>
      </c>
      <c r="X177" s="4">
        <v>52.667999999999999</v>
      </c>
      <c r="Y177" s="4"/>
      <c r="Z177" s="4">
        <v>8.4749999999999996</v>
      </c>
      <c r="AA177" s="4">
        <v>55.809600000000003</v>
      </c>
      <c r="AB177" s="4"/>
      <c r="AC177" s="4">
        <v>8.4749999999999996</v>
      </c>
      <c r="AD177" s="4">
        <v>126.12159999999999</v>
      </c>
      <c r="AE177" s="4"/>
      <c r="AF177" s="4">
        <v>8.4749999999999996</v>
      </c>
      <c r="AG177" s="4">
        <v>177.9008</v>
      </c>
      <c r="AH177" s="4"/>
    </row>
    <row r="178" spans="20:34" x14ac:dyDescent="0.2">
      <c r="T178" s="4">
        <v>8.5</v>
      </c>
      <c r="U178" s="4">
        <v>61.97706848466067</v>
      </c>
      <c r="V178" s="4"/>
      <c r="W178" s="4">
        <v>8.5</v>
      </c>
      <c r="X178" s="4">
        <v>52.646000000000001</v>
      </c>
      <c r="Y178" s="4"/>
      <c r="Z178" s="4">
        <v>8.5</v>
      </c>
      <c r="AA178" s="4">
        <v>55.77</v>
      </c>
      <c r="AB178" s="4"/>
      <c r="AC178" s="4">
        <v>8.5</v>
      </c>
      <c r="AD178" s="4">
        <v>124.32640000000002</v>
      </c>
      <c r="AE178" s="4"/>
      <c r="AF178" s="4">
        <v>8.5</v>
      </c>
      <c r="AG178" s="4">
        <v>176.74360000000001</v>
      </c>
      <c r="AH178" s="4"/>
    </row>
    <row r="179" spans="20:34" x14ac:dyDescent="0.2">
      <c r="T179" s="4">
        <v>8.5250000000000004</v>
      </c>
      <c r="U179" s="4">
        <v>61.871616395978357</v>
      </c>
      <c r="V179" s="4"/>
      <c r="W179" s="4">
        <v>8.5250000000000004</v>
      </c>
      <c r="X179" s="4">
        <v>52.619599999999998</v>
      </c>
      <c r="Y179" s="4"/>
      <c r="Z179" s="4">
        <v>8.5250000000000004</v>
      </c>
      <c r="AA179" s="4">
        <v>55.725999999999999</v>
      </c>
      <c r="AB179" s="4"/>
      <c r="AC179" s="4">
        <v>8.5250000000000004</v>
      </c>
      <c r="AD179" s="4">
        <v>122.51359999999998</v>
      </c>
      <c r="AE179" s="4"/>
      <c r="AF179" s="4">
        <v>8.5250000000000004</v>
      </c>
      <c r="AG179" s="4">
        <v>175.5908</v>
      </c>
      <c r="AH179" s="4"/>
    </row>
    <row r="180" spans="20:34" x14ac:dyDescent="0.2">
      <c r="T180" s="4">
        <v>8.5500000000000007</v>
      </c>
      <c r="U180" s="4">
        <v>61.769123861131781</v>
      </c>
      <c r="V180" s="4"/>
      <c r="W180" s="4">
        <v>8.5500000000000007</v>
      </c>
      <c r="X180" s="4">
        <v>52.597600000000007</v>
      </c>
      <c r="Y180" s="4"/>
      <c r="Z180" s="4">
        <v>8.5500000000000007</v>
      </c>
      <c r="AA180" s="4">
        <v>55.686399999999999</v>
      </c>
      <c r="AB180" s="4"/>
      <c r="AC180" s="4">
        <v>8.5500000000000007</v>
      </c>
      <c r="AD180" s="4">
        <v>120.6964</v>
      </c>
      <c r="AE180" s="4"/>
      <c r="AF180" s="4">
        <v>8.5500000000000007</v>
      </c>
      <c r="AG180" s="4">
        <v>174.43800000000002</v>
      </c>
      <c r="AH180" s="4"/>
    </row>
    <row r="181" spans="20:34" x14ac:dyDescent="0.2">
      <c r="T181" s="4">
        <v>8.5749999999999993</v>
      </c>
      <c r="U181" s="4">
        <v>61.667834618079887</v>
      </c>
      <c r="V181" s="4"/>
      <c r="W181" s="4">
        <v>8.5749999999999993</v>
      </c>
      <c r="X181" s="4">
        <v>52.571199999999997</v>
      </c>
      <c r="Y181" s="4"/>
      <c r="Z181" s="4">
        <v>8.5749999999999993</v>
      </c>
      <c r="AA181" s="4">
        <v>55.646799999999992</v>
      </c>
      <c r="AB181" s="4"/>
      <c r="AC181" s="4">
        <v>8.5749999999999993</v>
      </c>
      <c r="AD181" s="4">
        <v>118.87040000000002</v>
      </c>
      <c r="AE181" s="4"/>
      <c r="AF181" s="4">
        <v>8.5749999999999993</v>
      </c>
      <c r="AG181" s="4">
        <v>173.29400000000001</v>
      </c>
      <c r="AH181" s="4"/>
    </row>
    <row r="182" spans="20:34" x14ac:dyDescent="0.2">
      <c r="T182" s="4">
        <v>8.6</v>
      </c>
      <c r="U182" s="4">
        <v>61.568600013992871</v>
      </c>
      <c r="V182" s="4"/>
      <c r="W182" s="4">
        <v>8.6</v>
      </c>
      <c r="X182" s="4">
        <v>52.549199999999999</v>
      </c>
      <c r="Y182" s="4"/>
      <c r="Z182" s="4">
        <v>8.6</v>
      </c>
      <c r="AA182" s="4">
        <v>55.611600000000003</v>
      </c>
      <c r="AB182" s="4"/>
      <c r="AC182" s="4">
        <v>8.6</v>
      </c>
      <c r="AD182" s="4">
        <v>117.04</v>
      </c>
      <c r="AE182" s="4"/>
      <c r="AF182" s="4">
        <v>8.6</v>
      </c>
      <c r="AG182" s="4">
        <v>172.15</v>
      </c>
      <c r="AH182" s="4"/>
    </row>
    <row r="183" spans="20:34" x14ac:dyDescent="0.2">
      <c r="T183" s="4">
        <v>8.625</v>
      </c>
      <c r="U183" s="4">
        <v>61.471401827377129</v>
      </c>
      <c r="V183" s="4"/>
      <c r="W183" s="4">
        <v>8.625</v>
      </c>
      <c r="X183" s="4">
        <v>52.522800000000004</v>
      </c>
      <c r="Y183" s="4"/>
      <c r="Z183" s="4">
        <v>8.625</v>
      </c>
      <c r="AA183" s="4">
        <v>55.572000000000003</v>
      </c>
      <c r="AB183" s="4"/>
      <c r="AC183" s="4">
        <v>8.625</v>
      </c>
      <c r="AD183" s="4">
        <v>115.20080000000002</v>
      </c>
      <c r="AE183" s="4"/>
      <c r="AF183" s="4">
        <v>8.625</v>
      </c>
      <c r="AG183" s="4">
        <v>171.01480000000001</v>
      </c>
      <c r="AH183" s="4"/>
    </row>
    <row r="184" spans="20:34" x14ac:dyDescent="0.2">
      <c r="T184" s="4">
        <v>8.65</v>
      </c>
      <c r="U184" s="4">
        <v>61.376222293517834</v>
      </c>
      <c r="V184" s="4"/>
      <c r="W184" s="4">
        <v>8.65</v>
      </c>
      <c r="X184" s="4">
        <v>52.500800000000005</v>
      </c>
      <c r="Y184" s="4"/>
      <c r="Z184" s="4">
        <v>8.65</v>
      </c>
      <c r="AA184" s="4">
        <v>55.532399999999996</v>
      </c>
      <c r="AB184" s="4"/>
      <c r="AC184" s="4">
        <v>8.65</v>
      </c>
      <c r="AD184" s="4">
        <v>113.36160000000001</v>
      </c>
      <c r="AE184" s="4"/>
      <c r="AF184" s="4">
        <v>8.65</v>
      </c>
      <c r="AG184" s="4">
        <v>169.87960000000001</v>
      </c>
      <c r="AH184" s="4"/>
    </row>
    <row r="185" spans="20:34" x14ac:dyDescent="0.2">
      <c r="T185" s="4">
        <v>8.6750000000000007</v>
      </c>
      <c r="U185" s="4">
        <v>61.283044095935821</v>
      </c>
      <c r="V185" s="4"/>
      <c r="W185" s="4">
        <v>8.6750000000000007</v>
      </c>
      <c r="X185" s="4">
        <v>52.478800000000007</v>
      </c>
      <c r="Y185" s="4"/>
      <c r="Z185" s="4">
        <v>8.6750000000000007</v>
      </c>
      <c r="AA185" s="4">
        <v>55.492800000000003</v>
      </c>
      <c r="AB185" s="4"/>
      <c r="AC185" s="4">
        <v>8.6750000000000007</v>
      </c>
      <c r="AD185" s="4">
        <v>111.5224</v>
      </c>
      <c r="AE185" s="4"/>
      <c r="AF185" s="4">
        <v>8.6750000000000007</v>
      </c>
      <c r="AG185" s="4">
        <v>168.74879999999999</v>
      </c>
      <c r="AH185" s="4"/>
    </row>
    <row r="186" spans="20:34" x14ac:dyDescent="0.2">
      <c r="T186" s="4">
        <v>8.6999999999999993</v>
      </c>
      <c r="U186" s="4">
        <v>61.190999360275924</v>
      </c>
      <c r="V186" s="4"/>
      <c r="W186" s="4">
        <v>8.6999999999999993</v>
      </c>
      <c r="X186" s="4">
        <v>52.452399999999997</v>
      </c>
      <c r="Y186" s="4"/>
      <c r="Z186" s="4">
        <v>8.6999999999999993</v>
      </c>
      <c r="AA186" s="4">
        <v>55.457600000000006</v>
      </c>
      <c r="AB186" s="4"/>
      <c r="AC186" s="4">
        <v>8.6999999999999993</v>
      </c>
      <c r="AD186" s="4">
        <v>109.69200000000001</v>
      </c>
      <c r="AE186" s="4"/>
      <c r="AF186" s="4">
        <v>8.6999999999999993</v>
      </c>
      <c r="AG186" s="4">
        <v>167.6224</v>
      </c>
      <c r="AH186" s="4"/>
    </row>
    <row r="187" spans="20:34" x14ac:dyDescent="0.2">
      <c r="T187" s="4">
        <v>8.7249999999999996</v>
      </c>
      <c r="U187" s="4">
        <v>61.100079152375265</v>
      </c>
      <c r="V187" s="4"/>
      <c r="W187" s="4">
        <v>8.7249999999999996</v>
      </c>
      <c r="X187" s="4">
        <v>52.430399999999999</v>
      </c>
      <c r="Y187" s="4"/>
      <c r="Z187" s="4">
        <v>8.7249999999999996</v>
      </c>
      <c r="AA187" s="4">
        <v>55.417999999999999</v>
      </c>
      <c r="AB187" s="4"/>
      <c r="AC187" s="4">
        <v>8.7249999999999996</v>
      </c>
      <c r="AD187" s="4">
        <v>107.8704</v>
      </c>
      <c r="AE187" s="4"/>
      <c r="AF187" s="4">
        <v>8.7249999999999996</v>
      </c>
      <c r="AG187" s="4">
        <v>166.50040000000001</v>
      </c>
      <c r="AH187" s="4"/>
    </row>
    <row r="188" spans="20:34" x14ac:dyDescent="0.2">
      <c r="T188" s="4">
        <v>8.75</v>
      </c>
      <c r="U188" s="4">
        <v>61.011966665280035</v>
      </c>
      <c r="V188" s="4"/>
      <c r="W188" s="4">
        <v>8.75</v>
      </c>
      <c r="X188" s="4">
        <v>52.408400000000007</v>
      </c>
      <c r="Y188" s="4"/>
      <c r="Z188" s="4">
        <v>8.75</v>
      </c>
      <c r="AA188" s="4">
        <v>55.382800000000003</v>
      </c>
      <c r="AB188" s="4"/>
      <c r="AC188" s="4">
        <v>8.75</v>
      </c>
      <c r="AD188" s="4">
        <v>106.06640000000002</v>
      </c>
      <c r="AE188" s="4"/>
      <c r="AF188" s="4">
        <v>8.75</v>
      </c>
      <c r="AG188" s="4">
        <v>165.3828</v>
      </c>
      <c r="AH188" s="4"/>
    </row>
    <row r="189" spans="20:34" x14ac:dyDescent="0.2">
      <c r="T189" s="4">
        <v>8.7750000000000004</v>
      </c>
      <c r="U189" s="4">
        <v>60.92410794644217</v>
      </c>
      <c r="V189" s="4"/>
      <c r="W189" s="4">
        <v>8.7750000000000004</v>
      </c>
      <c r="X189" s="4">
        <v>52.386399999999995</v>
      </c>
      <c r="Y189" s="4"/>
      <c r="Z189" s="4">
        <v>8.7750000000000004</v>
      </c>
      <c r="AA189" s="4">
        <v>55.34320000000001</v>
      </c>
      <c r="AB189" s="4"/>
      <c r="AC189" s="4">
        <v>8.7750000000000004</v>
      </c>
      <c r="AD189" s="4">
        <v>104.28440000000001</v>
      </c>
      <c r="AE189" s="4"/>
      <c r="AF189" s="4">
        <v>8.7750000000000004</v>
      </c>
      <c r="AG189" s="4">
        <v>164.26520000000002</v>
      </c>
      <c r="AH189" s="4"/>
    </row>
    <row r="190" spans="20:34" x14ac:dyDescent="0.2">
      <c r="T190" s="4">
        <v>8.8000000000000007</v>
      </c>
      <c r="U190" s="4">
        <v>60.838184256737136</v>
      </c>
      <c r="V190" s="4"/>
      <c r="W190" s="4">
        <v>8.8000000000000007</v>
      </c>
      <c r="X190" s="4">
        <v>52.364399999999996</v>
      </c>
      <c r="Y190" s="4"/>
      <c r="Z190" s="4">
        <v>8.8000000000000007</v>
      </c>
      <c r="AA190" s="4">
        <v>55.308</v>
      </c>
      <c r="AB190" s="4"/>
      <c r="AC190" s="4">
        <v>8.8000000000000007</v>
      </c>
      <c r="AD190" s="4">
        <v>102.542</v>
      </c>
      <c r="AE190" s="4"/>
      <c r="AF190" s="4">
        <v>8.8000000000000007</v>
      </c>
      <c r="AG190" s="4">
        <v>163.15200000000002</v>
      </c>
      <c r="AH190" s="4"/>
    </row>
    <row r="191" spans="20:34" x14ac:dyDescent="0.2">
      <c r="T191" s="4">
        <v>8.8249999999999993</v>
      </c>
      <c r="U191" s="4">
        <v>60.754180301837813</v>
      </c>
      <c r="V191" s="4"/>
      <c r="W191" s="4">
        <v>8.8249999999999993</v>
      </c>
      <c r="X191" s="4">
        <v>52.338000000000001</v>
      </c>
      <c r="Y191" s="4"/>
      <c r="Z191" s="4">
        <v>8.8249999999999993</v>
      </c>
      <c r="AA191" s="4">
        <v>55.272800000000004</v>
      </c>
      <c r="AB191" s="4"/>
      <c r="AC191" s="4">
        <v>8.8249999999999993</v>
      </c>
      <c r="AD191" s="4">
        <v>100.83920000000001</v>
      </c>
      <c r="AE191" s="4"/>
      <c r="AF191" s="4">
        <v>8.8249999999999993</v>
      </c>
      <c r="AG191" s="4">
        <v>162.04759999999999</v>
      </c>
      <c r="AH191" s="4"/>
    </row>
    <row r="192" spans="20:34" x14ac:dyDescent="0.2">
      <c r="T192" s="4">
        <v>8.85</v>
      </c>
      <c r="U192" s="4">
        <v>60.671244587849202</v>
      </c>
      <c r="V192" s="4"/>
      <c r="W192" s="4">
        <v>8.85</v>
      </c>
      <c r="X192" s="4">
        <v>52.316000000000003</v>
      </c>
      <c r="Y192" s="4"/>
      <c r="Z192" s="4">
        <v>8.85</v>
      </c>
      <c r="AA192" s="4">
        <v>55.233199999999997</v>
      </c>
      <c r="AB192" s="4"/>
      <c r="AC192" s="4">
        <v>8.85</v>
      </c>
      <c r="AD192" s="4">
        <v>99.184799999999996</v>
      </c>
      <c r="AE192" s="4"/>
      <c r="AF192" s="4">
        <v>8.85</v>
      </c>
      <c r="AG192" s="4">
        <v>160.94320000000002</v>
      </c>
      <c r="AH192" s="4"/>
    </row>
    <row r="193" spans="20:34" x14ac:dyDescent="0.2">
      <c r="T193" s="4">
        <v>8.875</v>
      </c>
      <c r="U193" s="4">
        <v>60.589369319746623</v>
      </c>
      <c r="V193" s="4"/>
      <c r="W193" s="4">
        <v>8.875</v>
      </c>
      <c r="X193" s="4">
        <v>52.294000000000004</v>
      </c>
      <c r="Y193" s="4"/>
      <c r="Z193" s="4">
        <v>8.875</v>
      </c>
      <c r="AA193" s="4">
        <v>55.198</v>
      </c>
      <c r="AB193" s="4"/>
      <c r="AC193" s="4">
        <v>8.875</v>
      </c>
      <c r="AD193" s="4">
        <v>97.591999999999999</v>
      </c>
      <c r="AE193" s="4"/>
      <c r="AF193" s="4">
        <v>8.875</v>
      </c>
      <c r="AG193" s="4">
        <v>159.83879999999999</v>
      </c>
      <c r="AH193" s="4"/>
    </row>
    <row r="194" spans="20:34" x14ac:dyDescent="0.2">
      <c r="T194" s="4">
        <v>8.9</v>
      </c>
      <c r="U194" s="4">
        <v>60.508546832240064</v>
      </c>
      <c r="V194" s="4"/>
      <c r="W194" s="4">
        <v>8.9</v>
      </c>
      <c r="X194" s="4">
        <v>52.271999999999998</v>
      </c>
      <c r="Y194" s="4"/>
      <c r="Z194" s="4">
        <v>8.9</v>
      </c>
      <c r="AA194" s="4">
        <v>55.162800000000004</v>
      </c>
      <c r="AB194" s="4"/>
      <c r="AC194" s="4">
        <v>8.9</v>
      </c>
      <c r="AD194" s="4">
        <v>96.065200000000004</v>
      </c>
      <c r="AE194" s="4"/>
      <c r="AF194" s="4">
        <v>8.9</v>
      </c>
      <c r="AG194" s="4">
        <v>158.7432</v>
      </c>
      <c r="AH194" s="4"/>
    </row>
    <row r="195" spans="20:34" x14ac:dyDescent="0.2">
      <c r="T195" s="4">
        <v>8.9250000000000007</v>
      </c>
      <c r="U195" s="4">
        <v>60.429599516563201</v>
      </c>
      <c r="V195" s="4"/>
      <c r="W195" s="4">
        <v>8.9250000000000007</v>
      </c>
      <c r="X195" s="4">
        <v>52.25</v>
      </c>
      <c r="Y195" s="4"/>
      <c r="Z195" s="4">
        <v>8.9250000000000007</v>
      </c>
      <c r="AA195" s="4">
        <v>55.127599999999994</v>
      </c>
      <c r="AB195" s="4"/>
      <c r="AC195" s="4">
        <v>8.9250000000000007</v>
      </c>
      <c r="AD195" s="4">
        <v>94.604399999999998</v>
      </c>
      <c r="AE195" s="4"/>
      <c r="AF195" s="4">
        <v>8.9250000000000007</v>
      </c>
      <c r="AG195" s="4">
        <v>157.64760000000001</v>
      </c>
      <c r="AH195" s="4"/>
    </row>
    <row r="196" spans="20:34" x14ac:dyDescent="0.2">
      <c r="T196" s="4">
        <v>8.9499999999999993</v>
      </c>
      <c r="U196" s="4">
        <v>60.351685732312852</v>
      </c>
      <c r="V196" s="4"/>
      <c r="W196" s="4">
        <v>8.9499999999999993</v>
      </c>
      <c r="X196" s="4">
        <v>52.228000000000002</v>
      </c>
      <c r="Y196" s="4"/>
      <c r="Z196" s="4">
        <v>8.9499999999999993</v>
      </c>
      <c r="AA196" s="4">
        <v>55.092399999999998</v>
      </c>
      <c r="AB196" s="4"/>
      <c r="AC196" s="4">
        <v>8.9499999999999993</v>
      </c>
      <c r="AD196" s="4">
        <v>93.213999999999999</v>
      </c>
      <c r="AE196" s="4"/>
      <c r="AF196" s="4">
        <v>8.9499999999999993</v>
      </c>
      <c r="AG196" s="4">
        <v>156.5564</v>
      </c>
      <c r="AH196" s="4"/>
    </row>
    <row r="197" spans="20:34" x14ac:dyDescent="0.2">
      <c r="T197" s="4">
        <v>8.9749999999999996</v>
      </c>
      <c r="U197" s="4">
        <v>60.274798284908016</v>
      </c>
      <c r="V197" s="4"/>
      <c r="W197" s="4">
        <v>8.9749999999999996</v>
      </c>
      <c r="X197" s="4">
        <v>52.206000000000003</v>
      </c>
      <c r="Y197" s="4"/>
      <c r="Z197" s="4">
        <v>8.9749999999999996</v>
      </c>
      <c r="AA197" s="4">
        <v>55.057200000000002</v>
      </c>
      <c r="AB197" s="4"/>
      <c r="AC197" s="4">
        <v>8.9749999999999996</v>
      </c>
      <c r="AD197" s="4">
        <v>91.889599999999987</v>
      </c>
      <c r="AE197" s="4"/>
      <c r="AF197" s="4">
        <v>8.9749999999999996</v>
      </c>
      <c r="AG197" s="4">
        <v>155.46960000000001</v>
      </c>
      <c r="AH197" s="4"/>
    </row>
    <row r="198" spans="20:34" x14ac:dyDescent="0.2">
      <c r="T198" s="4">
        <v>9</v>
      </c>
      <c r="U198" s="4">
        <v>60.198930100833209</v>
      </c>
      <c r="V198" s="4"/>
      <c r="W198" s="4">
        <v>9</v>
      </c>
      <c r="X198" s="4">
        <v>52.184000000000005</v>
      </c>
      <c r="Y198" s="4"/>
      <c r="Z198" s="4">
        <v>9</v>
      </c>
      <c r="AA198" s="4">
        <v>55.021999999999998</v>
      </c>
      <c r="AB198" s="4"/>
      <c r="AC198" s="4">
        <v>9</v>
      </c>
      <c r="AD198" s="4">
        <v>90.626799999999989</v>
      </c>
      <c r="AE198" s="4"/>
      <c r="AF198" s="4">
        <v>9</v>
      </c>
      <c r="AG198" s="4">
        <v>154.38719999999998</v>
      </c>
      <c r="AH198" s="4"/>
    </row>
    <row r="199" spans="20:34" x14ac:dyDescent="0.2">
      <c r="T199" s="4">
        <v>9.0250000000000004</v>
      </c>
      <c r="U199" s="4">
        <v>60.12407422590254</v>
      </c>
      <c r="V199" s="4"/>
      <c r="W199" s="4">
        <v>9.0250000000000004</v>
      </c>
      <c r="X199" s="4">
        <v>52.161999999999999</v>
      </c>
      <c r="Y199" s="4"/>
      <c r="Z199" s="4">
        <v>9.0250000000000004</v>
      </c>
      <c r="AA199" s="4">
        <v>54.991199999999999</v>
      </c>
      <c r="AB199" s="4"/>
      <c r="AC199" s="4">
        <v>9.0250000000000004</v>
      </c>
      <c r="AD199" s="4">
        <v>89.43</v>
      </c>
      <c r="AE199" s="4"/>
      <c r="AF199" s="4">
        <v>9.0250000000000004</v>
      </c>
      <c r="AG199" s="4">
        <v>153.3092</v>
      </c>
      <c r="AH199" s="4"/>
    </row>
    <row r="200" spans="20:34" x14ac:dyDescent="0.2">
      <c r="T200" s="4">
        <v>9.0500000000000007</v>
      </c>
      <c r="U200" s="4">
        <v>60.050223823561524</v>
      </c>
      <c r="V200" s="4"/>
      <c r="W200" s="4">
        <v>9.0500000000000007</v>
      </c>
      <c r="X200" s="4">
        <v>52.14</v>
      </c>
      <c r="Y200" s="4"/>
      <c r="Z200" s="4">
        <v>9.0500000000000007</v>
      </c>
      <c r="AA200" s="4">
        <v>54.956000000000003</v>
      </c>
      <c r="AB200" s="4"/>
      <c r="AC200" s="4">
        <v>9.0500000000000007</v>
      </c>
      <c r="AD200" s="4">
        <v>88.299199999999999</v>
      </c>
      <c r="AE200" s="4"/>
      <c r="AF200" s="4">
        <v>9.0500000000000007</v>
      </c>
      <c r="AG200" s="4">
        <v>152.2312</v>
      </c>
      <c r="AH200" s="4"/>
    </row>
    <row r="201" spans="20:34" x14ac:dyDescent="0.2">
      <c r="T201" s="4">
        <v>9.0749999999999993</v>
      </c>
      <c r="U201" s="4">
        <v>59.977372173225561</v>
      </c>
      <c r="V201" s="4"/>
      <c r="W201" s="4">
        <v>9.0749999999999993</v>
      </c>
      <c r="X201" s="4">
        <v>52.118000000000002</v>
      </c>
      <c r="Y201" s="4"/>
      <c r="Z201" s="4">
        <v>9.0749999999999993</v>
      </c>
      <c r="AA201" s="4">
        <v>54.920800000000007</v>
      </c>
      <c r="AB201" s="4"/>
      <c r="AC201" s="4">
        <v>9.0749999999999993</v>
      </c>
      <c r="AD201" s="4">
        <v>87.2256</v>
      </c>
      <c r="AE201" s="4"/>
      <c r="AF201" s="4">
        <v>9.0749999999999993</v>
      </c>
      <c r="AG201" s="4">
        <v>151.1576</v>
      </c>
      <c r="AH201" s="4"/>
    </row>
    <row r="202" spans="20:34" x14ac:dyDescent="0.2">
      <c r="T202" s="4">
        <v>9.1</v>
      </c>
      <c r="U202" s="4">
        <v>59.905512668654453</v>
      </c>
      <c r="V202" s="4"/>
      <c r="W202" s="4">
        <v>9.1</v>
      </c>
      <c r="X202" s="4">
        <v>52.096000000000004</v>
      </c>
      <c r="Y202" s="4"/>
      <c r="Z202" s="4">
        <v>9.1</v>
      </c>
      <c r="AA202" s="4">
        <v>54.89</v>
      </c>
      <c r="AB202" s="4"/>
      <c r="AC202" s="4">
        <v>9.1</v>
      </c>
      <c r="AD202" s="4">
        <v>86.20920000000001</v>
      </c>
      <c r="AE202" s="4"/>
      <c r="AF202" s="4">
        <v>9.1</v>
      </c>
      <c r="AG202" s="4">
        <v>150.08840000000001</v>
      </c>
      <c r="AH202" s="4"/>
    </row>
    <row r="203" spans="20:34" x14ac:dyDescent="0.2">
      <c r="T203" s="4">
        <v>9.125</v>
      </c>
      <c r="U203" s="4">
        <v>59.835452505609581</v>
      </c>
      <c r="V203" s="4"/>
      <c r="W203" s="4">
        <v>9.125</v>
      </c>
      <c r="X203" s="4">
        <v>52.073999999999998</v>
      </c>
      <c r="Y203" s="4"/>
      <c r="Z203" s="4">
        <v>9.125</v>
      </c>
      <c r="AA203" s="4">
        <v>54.85479999999999</v>
      </c>
      <c r="AB203" s="4"/>
      <c r="AC203" s="4">
        <v>9.125</v>
      </c>
      <c r="AD203" s="4">
        <v>85.254400000000004</v>
      </c>
      <c r="AE203" s="4"/>
      <c r="AF203" s="4">
        <v>9.125</v>
      </c>
      <c r="AG203" s="4">
        <v>149.02360000000002</v>
      </c>
      <c r="AH203" s="4"/>
    </row>
    <row r="204" spans="20:34" x14ac:dyDescent="0.2">
      <c r="T204" s="4">
        <v>9.15</v>
      </c>
      <c r="U204" s="4">
        <v>59.765556023417226</v>
      </c>
      <c r="V204" s="4"/>
      <c r="W204" s="4">
        <v>9.15</v>
      </c>
      <c r="X204" s="4">
        <v>52.056400000000011</v>
      </c>
      <c r="Y204" s="4"/>
      <c r="Z204" s="4">
        <v>9.15</v>
      </c>
      <c r="AA204" s="4">
        <v>54.819600000000008</v>
      </c>
      <c r="AB204" s="4"/>
      <c r="AC204" s="4">
        <v>9.15</v>
      </c>
      <c r="AD204" s="4">
        <v>84.352400000000003</v>
      </c>
      <c r="AE204" s="4"/>
      <c r="AF204" s="4">
        <v>9.15</v>
      </c>
      <c r="AG204" s="4">
        <v>147.95880000000002</v>
      </c>
      <c r="AH204" s="4"/>
    </row>
    <row r="205" spans="20:34" x14ac:dyDescent="0.2">
      <c r="T205" s="4">
        <v>9.1750000000000007</v>
      </c>
      <c r="U205" s="4">
        <v>59.696632567226551</v>
      </c>
      <c r="V205" s="4"/>
      <c r="W205" s="4">
        <v>9.1750000000000007</v>
      </c>
      <c r="X205" s="4">
        <v>52.034399999999998</v>
      </c>
      <c r="Y205" s="4"/>
      <c r="Z205" s="4">
        <v>9.1750000000000007</v>
      </c>
      <c r="AA205" s="4">
        <v>54.788799999999995</v>
      </c>
      <c r="AB205" s="4"/>
      <c r="AC205" s="4">
        <v>9.1750000000000007</v>
      </c>
      <c r="AD205" s="4">
        <v>83.503200000000007</v>
      </c>
      <c r="AE205" s="4"/>
      <c r="AF205" s="4">
        <v>9.1750000000000007</v>
      </c>
      <c r="AG205" s="4">
        <v>146.90279999999998</v>
      </c>
      <c r="AH205" s="4"/>
    </row>
    <row r="206" spans="20:34" x14ac:dyDescent="0.2">
      <c r="T206" s="4">
        <v>9.1999999999999993</v>
      </c>
      <c r="U206" s="4">
        <v>59.628675972353982</v>
      </c>
      <c r="V206" s="4"/>
      <c r="W206" s="4">
        <v>9.1999999999999993</v>
      </c>
      <c r="X206" s="4">
        <v>52.0124</v>
      </c>
      <c r="Y206" s="4"/>
      <c r="Z206" s="4">
        <v>9.1999999999999993</v>
      </c>
      <c r="AA206" s="4">
        <v>54.758000000000003</v>
      </c>
      <c r="AB206" s="4"/>
      <c r="AC206" s="4">
        <v>9.1999999999999993</v>
      </c>
      <c r="AD206" s="4">
        <v>82.702399999999997</v>
      </c>
      <c r="AE206" s="4"/>
      <c r="AF206" s="4">
        <v>9.1999999999999993</v>
      </c>
      <c r="AG206" s="4">
        <v>145.8468</v>
      </c>
      <c r="AH206" s="4"/>
    </row>
    <row r="207" spans="20:34" x14ac:dyDescent="0.2">
      <c r="T207" s="4">
        <v>9.2249999999999996</v>
      </c>
      <c r="U207" s="4">
        <v>59.561680180850921</v>
      </c>
      <c r="V207" s="4"/>
      <c r="W207" s="4">
        <v>9.2249999999999996</v>
      </c>
      <c r="X207" s="4">
        <v>51.990400000000008</v>
      </c>
      <c r="Y207" s="4"/>
      <c r="Z207" s="4">
        <v>9.2249999999999996</v>
      </c>
      <c r="AA207" s="4">
        <v>54.722799999999992</v>
      </c>
      <c r="AB207" s="4"/>
      <c r="AC207" s="4">
        <v>9.2249999999999996</v>
      </c>
      <c r="AD207" s="4">
        <v>81.945599999999999</v>
      </c>
      <c r="AE207" s="4"/>
      <c r="AF207" s="4">
        <v>9.2249999999999996</v>
      </c>
      <c r="AG207" s="4">
        <v>144.79520000000002</v>
      </c>
      <c r="AH207" s="4"/>
    </row>
    <row r="208" spans="20:34" x14ac:dyDescent="0.2">
      <c r="T208" s="4">
        <v>9.25</v>
      </c>
      <c r="U208" s="4">
        <v>59.495639240078425</v>
      </c>
      <c r="V208" s="4"/>
      <c r="W208" s="4">
        <v>9.25</v>
      </c>
      <c r="X208" s="4">
        <v>51.96840000000001</v>
      </c>
      <c r="Y208" s="4"/>
      <c r="Z208" s="4">
        <v>9.25</v>
      </c>
      <c r="AA208" s="4">
        <v>54.692</v>
      </c>
      <c r="AB208" s="4"/>
      <c r="AC208" s="4">
        <v>9.25</v>
      </c>
      <c r="AD208" s="4">
        <v>81.232799999999997</v>
      </c>
      <c r="AE208" s="4"/>
      <c r="AF208" s="4">
        <v>9.25</v>
      </c>
      <c r="AG208" s="4">
        <v>143.74799999999999</v>
      </c>
      <c r="AH208" s="4"/>
    </row>
    <row r="209" spans="20:34" x14ac:dyDescent="0.2">
      <c r="T209" s="4">
        <v>9.2750000000000004</v>
      </c>
      <c r="U209" s="4">
        <v>59.429744587165878</v>
      </c>
      <c r="V209" s="4"/>
      <c r="W209" s="4">
        <v>9.2750000000000004</v>
      </c>
      <c r="X209" s="4">
        <v>51.950800000000001</v>
      </c>
      <c r="Y209" s="4"/>
      <c r="Z209" s="4">
        <v>9.2750000000000004</v>
      </c>
      <c r="AA209" s="4">
        <v>54.661200000000001</v>
      </c>
      <c r="AB209" s="4"/>
      <c r="AC209" s="4">
        <v>9.2750000000000004</v>
      </c>
      <c r="AD209" s="4">
        <v>80.559600000000003</v>
      </c>
      <c r="AE209" s="4"/>
      <c r="AF209" s="4">
        <v>9.2750000000000004</v>
      </c>
      <c r="AG209" s="4">
        <v>142.70079999999999</v>
      </c>
      <c r="AH209" s="4"/>
    </row>
    <row r="210" spans="20:34" x14ac:dyDescent="0.2">
      <c r="T210" s="4">
        <v>9.3000000000000007</v>
      </c>
      <c r="U210" s="4">
        <v>59.365597636169845</v>
      </c>
      <c r="V210" s="4"/>
      <c r="W210" s="4">
        <v>9.3000000000000007</v>
      </c>
      <c r="X210" s="4">
        <v>51.928800000000003</v>
      </c>
      <c r="Y210" s="4"/>
      <c r="Z210" s="4">
        <v>9.3000000000000007</v>
      </c>
      <c r="AA210" s="4">
        <v>54.626000000000005</v>
      </c>
      <c r="AB210" s="4"/>
      <c r="AC210" s="4">
        <v>9.3000000000000007</v>
      </c>
      <c r="AD210" s="4">
        <v>79.921599999999998</v>
      </c>
      <c r="AE210" s="4"/>
      <c r="AF210" s="4">
        <v>9.3000000000000007</v>
      </c>
      <c r="AG210" s="4">
        <v>141.66239999999999</v>
      </c>
      <c r="AH210" s="4"/>
    </row>
    <row r="211" spans="20:34" x14ac:dyDescent="0.2">
      <c r="T211" s="4">
        <v>9.3249999999999993</v>
      </c>
      <c r="U211" s="4">
        <v>59.301589013032867</v>
      </c>
      <c r="V211" s="4"/>
      <c r="W211" s="4">
        <v>9.3249999999999993</v>
      </c>
      <c r="X211" s="4">
        <v>51.906800000000004</v>
      </c>
      <c r="Y211" s="4"/>
      <c r="Z211" s="4">
        <v>9.3249999999999993</v>
      </c>
      <c r="AA211" s="4">
        <v>54.595199999999998</v>
      </c>
      <c r="AB211" s="4"/>
      <c r="AC211" s="4">
        <v>9.3249999999999993</v>
      </c>
      <c r="AD211" s="4">
        <v>79.31880000000001</v>
      </c>
      <c r="AE211" s="4"/>
      <c r="AF211" s="4">
        <v>9.3249999999999993</v>
      </c>
      <c r="AG211" s="4">
        <v>140.624</v>
      </c>
      <c r="AH211" s="4"/>
    </row>
    <row r="212" spans="20:34" x14ac:dyDescent="0.2">
      <c r="T212" s="4">
        <v>9.35</v>
      </c>
      <c r="U212" s="4">
        <v>59.238515805913089</v>
      </c>
      <c r="V212" s="4"/>
      <c r="W212" s="4">
        <v>9.35</v>
      </c>
      <c r="X212" s="4">
        <v>51.88920000000001</v>
      </c>
      <c r="Y212" s="4"/>
      <c r="Z212" s="4">
        <v>9.35</v>
      </c>
      <c r="AA212" s="4">
        <v>54.564400000000006</v>
      </c>
      <c r="AB212" s="4"/>
      <c r="AC212" s="4">
        <v>9.35</v>
      </c>
      <c r="AD212" s="4">
        <v>78.746800000000007</v>
      </c>
      <c r="AE212" s="4"/>
      <c r="AF212" s="4">
        <v>9.35</v>
      </c>
      <c r="AG212" s="4">
        <v>139.59440000000001</v>
      </c>
      <c r="AH212" s="4"/>
    </row>
    <row r="213" spans="20:34" x14ac:dyDescent="0.2">
      <c r="T213" s="4">
        <v>9.375</v>
      </c>
      <c r="U213" s="4">
        <v>59.176372488366468</v>
      </c>
      <c r="V213" s="4"/>
      <c r="W213" s="4">
        <v>9.375</v>
      </c>
      <c r="X213" s="4">
        <v>51.867199999999997</v>
      </c>
      <c r="Y213" s="4"/>
      <c r="Z213" s="4">
        <v>9.375</v>
      </c>
      <c r="AA213" s="4">
        <v>54.533600000000007</v>
      </c>
      <c r="AB213" s="4"/>
      <c r="AC213" s="4">
        <v>9.375</v>
      </c>
      <c r="AD213" s="4">
        <v>78.20559999999999</v>
      </c>
      <c r="AE213" s="4"/>
      <c r="AF213" s="4">
        <v>9.375</v>
      </c>
      <c r="AG213" s="4">
        <v>138.56479999999999</v>
      </c>
      <c r="AH213" s="4"/>
    </row>
    <row r="214" spans="20:34" x14ac:dyDescent="0.2">
      <c r="T214" s="4">
        <v>9.4</v>
      </c>
      <c r="U214" s="4">
        <v>59.114359415305245</v>
      </c>
      <c r="V214" s="4"/>
      <c r="W214" s="4">
        <v>9.4</v>
      </c>
      <c r="X214" s="4">
        <v>51.845199999999998</v>
      </c>
      <c r="Y214" s="4"/>
      <c r="Z214" s="4">
        <v>9.4</v>
      </c>
      <c r="AA214" s="4">
        <v>54.502799999999993</v>
      </c>
      <c r="AB214" s="4"/>
      <c r="AC214" s="4">
        <v>9.4</v>
      </c>
      <c r="AD214" s="4">
        <v>77.69080000000001</v>
      </c>
      <c r="AE214" s="4"/>
      <c r="AF214" s="4">
        <v>9.4</v>
      </c>
      <c r="AG214" s="4">
        <v>137.53960000000001</v>
      </c>
      <c r="AH214" s="4"/>
    </row>
    <row r="215" spans="20:34" x14ac:dyDescent="0.2">
      <c r="T215" s="4">
        <v>9.4250000000000007</v>
      </c>
      <c r="U215" s="4">
        <v>59.054061308852738</v>
      </c>
      <c r="V215" s="4"/>
      <c r="W215" s="4">
        <v>9.4250000000000007</v>
      </c>
      <c r="X215" s="4">
        <v>51.827599999999997</v>
      </c>
      <c r="Y215" s="4"/>
      <c r="Z215" s="4">
        <v>9.4250000000000007</v>
      </c>
      <c r="AA215" s="4">
        <v>54.472000000000001</v>
      </c>
      <c r="AB215" s="4"/>
      <c r="AC215" s="4">
        <v>9.4250000000000007</v>
      </c>
      <c r="AD215" s="4">
        <v>77.202400000000011</v>
      </c>
      <c r="AE215" s="4"/>
      <c r="AF215" s="4">
        <v>9.4250000000000007</v>
      </c>
      <c r="AG215" s="4">
        <v>136.5188</v>
      </c>
      <c r="AH215" s="4"/>
    </row>
    <row r="216" spans="20:34" x14ac:dyDescent="0.2">
      <c r="T216" s="4">
        <v>9.4499999999999993</v>
      </c>
      <c r="U216" s="4">
        <v>58.993886088169042</v>
      </c>
      <c r="V216" s="4"/>
      <c r="W216" s="4">
        <v>9.4499999999999993</v>
      </c>
      <c r="X216" s="4">
        <v>51.805600000000005</v>
      </c>
      <c r="Y216" s="4"/>
      <c r="Z216" s="4">
        <v>9.4499999999999993</v>
      </c>
      <c r="AA216" s="4">
        <v>54.441200000000002</v>
      </c>
      <c r="AB216" s="4"/>
      <c r="AC216" s="4">
        <v>9.4499999999999993</v>
      </c>
      <c r="AD216" s="4">
        <v>76.7316</v>
      </c>
      <c r="AE216" s="4"/>
      <c r="AF216" s="4">
        <v>9.4499999999999993</v>
      </c>
      <c r="AG216" s="4">
        <v>135.50239999999999</v>
      </c>
      <c r="AH216" s="4"/>
    </row>
    <row r="217" spans="20:34" x14ac:dyDescent="0.2">
      <c r="T217" s="4">
        <v>9.4749999999999996</v>
      </c>
      <c r="U217" s="4">
        <v>58.933833377980179</v>
      </c>
      <c r="V217" s="4"/>
      <c r="W217" s="4">
        <v>9.4749999999999996</v>
      </c>
      <c r="X217" s="4">
        <v>51.788000000000004</v>
      </c>
      <c r="Y217" s="4"/>
      <c r="Z217" s="4">
        <v>9.4749999999999996</v>
      </c>
      <c r="AA217" s="4">
        <v>54.41040000000001</v>
      </c>
      <c r="AB217" s="4"/>
      <c r="AC217" s="4">
        <v>9.4749999999999996</v>
      </c>
      <c r="AD217" s="4">
        <v>76.287199999999999</v>
      </c>
      <c r="AE217" s="4"/>
      <c r="AF217" s="4">
        <v>9.4749999999999996</v>
      </c>
      <c r="AG217" s="4">
        <v>134.49039999999999</v>
      </c>
      <c r="AH217" s="4"/>
    </row>
    <row r="218" spans="20:34" x14ac:dyDescent="0.2">
      <c r="T218" s="4">
        <v>9.5</v>
      </c>
      <c r="U218" s="4">
        <v>58.875478363261699</v>
      </c>
      <c r="V218" s="4"/>
      <c r="W218" s="4">
        <v>9.5</v>
      </c>
      <c r="X218" s="4">
        <v>51.765999999999998</v>
      </c>
      <c r="Y218" s="4"/>
      <c r="Z218" s="4">
        <v>9.5</v>
      </c>
      <c r="AA218" s="4">
        <v>54.379600000000003</v>
      </c>
      <c r="AB218" s="4"/>
      <c r="AC218" s="4">
        <v>9.5</v>
      </c>
      <c r="AD218" s="4">
        <v>75.860399999999998</v>
      </c>
      <c r="AE218" s="4"/>
      <c r="AF218" s="4">
        <v>9.5</v>
      </c>
      <c r="AG218" s="4">
        <v>133.4828</v>
      </c>
      <c r="AH218" s="4"/>
    </row>
    <row r="219" spans="20:34" x14ac:dyDescent="0.2">
      <c r="T219" s="4">
        <v>9.5250000000000004</v>
      </c>
      <c r="U219" s="4">
        <v>58.817238797989511</v>
      </c>
      <c r="V219" s="4"/>
      <c r="W219" s="4">
        <v>9.5250000000000004</v>
      </c>
      <c r="X219" s="4">
        <v>51.744</v>
      </c>
      <c r="Y219" s="4"/>
      <c r="Z219" s="4">
        <v>9.5250000000000004</v>
      </c>
      <c r="AA219" s="4">
        <v>54.348800000000004</v>
      </c>
      <c r="AB219" s="4"/>
      <c r="AC219" s="4">
        <v>9.5250000000000004</v>
      </c>
      <c r="AD219" s="4">
        <v>75.4512</v>
      </c>
      <c r="AE219" s="4"/>
      <c r="AF219" s="4">
        <v>9.5250000000000004</v>
      </c>
      <c r="AG219" s="4">
        <v>132.4796</v>
      </c>
      <c r="AH219" s="4"/>
    </row>
    <row r="220" spans="20:34" x14ac:dyDescent="0.2">
      <c r="T220" s="4">
        <v>9.5500000000000007</v>
      </c>
      <c r="U220" s="4">
        <v>58.759114339894772</v>
      </c>
      <c r="V220" s="4"/>
      <c r="W220" s="4">
        <v>9.5500000000000007</v>
      </c>
      <c r="X220" s="4">
        <v>51.726399999999998</v>
      </c>
      <c r="Y220" s="4"/>
      <c r="Z220" s="4">
        <v>9.5500000000000007</v>
      </c>
      <c r="AA220" s="4">
        <v>54.322399999999995</v>
      </c>
      <c r="AB220" s="4"/>
      <c r="AC220" s="4">
        <v>9.5500000000000007</v>
      </c>
      <c r="AD220" s="4">
        <v>75.064000000000007</v>
      </c>
      <c r="AE220" s="4"/>
      <c r="AF220" s="4">
        <v>9.5500000000000007</v>
      </c>
      <c r="AG220" s="4">
        <v>131.48079999999999</v>
      </c>
      <c r="AH220" s="4"/>
    </row>
    <row r="221" spans="20:34" x14ac:dyDescent="0.2">
      <c r="T221" s="4">
        <v>9.5749999999999993</v>
      </c>
      <c r="U221" s="4">
        <v>58.702670971529216</v>
      </c>
      <c r="V221" s="4"/>
      <c r="W221" s="4">
        <v>9.5749999999999993</v>
      </c>
      <c r="X221" s="4">
        <v>51.704400000000007</v>
      </c>
      <c r="Y221" s="4"/>
      <c r="Z221" s="4">
        <v>9.5749999999999993</v>
      </c>
      <c r="AA221" s="4">
        <v>54.291600000000003</v>
      </c>
      <c r="AB221" s="4"/>
      <c r="AC221" s="4">
        <v>9.5749999999999993</v>
      </c>
      <c r="AD221" s="4">
        <v>74.69</v>
      </c>
      <c r="AE221" s="4"/>
      <c r="AF221" s="4">
        <v>9.5749999999999993</v>
      </c>
      <c r="AG221" s="4">
        <v>130.49080000000001</v>
      </c>
      <c r="AH221" s="4"/>
    </row>
    <row r="222" spans="20:34" x14ac:dyDescent="0.2">
      <c r="T222" s="4">
        <v>9.6</v>
      </c>
      <c r="U222" s="4">
        <v>58.646335936875218</v>
      </c>
      <c r="V222" s="4"/>
      <c r="W222" s="4">
        <v>9.6</v>
      </c>
      <c r="X222" s="4">
        <v>51.686800000000005</v>
      </c>
      <c r="Y222" s="4"/>
      <c r="Z222" s="4">
        <v>9.6</v>
      </c>
      <c r="AA222" s="4">
        <v>54.260800000000003</v>
      </c>
      <c r="AB222" s="4"/>
      <c r="AC222" s="4">
        <v>9.6</v>
      </c>
      <c r="AD222" s="4">
        <v>74.3292</v>
      </c>
      <c r="AE222" s="4"/>
      <c r="AF222" s="4">
        <v>9.6</v>
      </c>
      <c r="AG222" s="4">
        <v>129.5008</v>
      </c>
      <c r="AH222" s="4"/>
    </row>
    <row r="223" spans="20:34" x14ac:dyDescent="0.2">
      <c r="T223" s="4">
        <v>9.625</v>
      </c>
      <c r="U223" s="4">
        <v>58.590108924338864</v>
      </c>
      <c r="V223" s="4"/>
      <c r="W223" s="4">
        <v>9.625</v>
      </c>
      <c r="X223" s="4">
        <v>51.669200000000011</v>
      </c>
      <c r="Y223" s="4"/>
      <c r="Z223" s="4">
        <v>9.625</v>
      </c>
      <c r="AA223" s="4">
        <v>54.234400000000001</v>
      </c>
      <c r="AB223" s="4"/>
      <c r="AC223" s="4">
        <v>9.625</v>
      </c>
      <c r="AD223" s="4">
        <v>73.9816</v>
      </c>
      <c r="AE223" s="4"/>
      <c r="AF223" s="4">
        <v>9.625</v>
      </c>
      <c r="AG223" s="4">
        <v>128.51519999999999</v>
      </c>
      <c r="AH223" s="4"/>
    </row>
    <row r="224" spans="20:34" x14ac:dyDescent="0.2">
      <c r="T224" s="4">
        <v>9.65</v>
      </c>
      <c r="U224" s="4">
        <v>58.535547041294173</v>
      </c>
      <c r="V224" s="4"/>
      <c r="W224" s="4">
        <v>9.65</v>
      </c>
      <c r="X224" s="4">
        <v>51.647199999999998</v>
      </c>
      <c r="Y224" s="4"/>
      <c r="Z224" s="4">
        <v>9.65</v>
      </c>
      <c r="AA224" s="4">
        <v>54.203599999999994</v>
      </c>
      <c r="AB224" s="4"/>
      <c r="AC224" s="4">
        <v>9.65</v>
      </c>
      <c r="AD224" s="4">
        <v>73.647199999999998</v>
      </c>
      <c r="AE224" s="4"/>
      <c r="AF224" s="4">
        <v>9.65</v>
      </c>
      <c r="AG224" s="4">
        <v>127.5384</v>
      </c>
      <c r="AH224" s="4"/>
    </row>
    <row r="225" spans="20:34" x14ac:dyDescent="0.2">
      <c r="T225" s="4">
        <v>9.6750000000000007</v>
      </c>
      <c r="U225" s="4">
        <v>58.481086684919866</v>
      </c>
      <c r="V225" s="4"/>
      <c r="W225" s="4">
        <v>9.6750000000000007</v>
      </c>
      <c r="X225" s="4">
        <v>51.629600000000003</v>
      </c>
      <c r="Y225" s="4"/>
      <c r="Z225" s="4">
        <v>9.6750000000000007</v>
      </c>
      <c r="AA225" s="4">
        <v>54.172800000000002</v>
      </c>
      <c r="AB225" s="4"/>
      <c r="AC225" s="4">
        <v>9.6750000000000007</v>
      </c>
      <c r="AD225" s="4">
        <v>73.330400000000012</v>
      </c>
      <c r="AE225" s="4"/>
      <c r="AF225" s="4">
        <v>9.6750000000000007</v>
      </c>
      <c r="AG225" s="4">
        <v>126.566</v>
      </c>
      <c r="AH225" s="4"/>
    </row>
    <row r="226" spans="20:34" x14ac:dyDescent="0.2">
      <c r="T226" s="4">
        <v>9.6999999999999993</v>
      </c>
      <c r="U226" s="4">
        <v>58.426727572103893</v>
      </c>
      <c r="V226" s="4"/>
      <c r="W226" s="4">
        <v>9.6999999999999993</v>
      </c>
      <c r="X226" s="4">
        <v>51.607599999999998</v>
      </c>
      <c r="Y226" s="4"/>
      <c r="Z226" s="4">
        <v>9.6999999999999993</v>
      </c>
      <c r="AA226" s="4">
        <v>54.146400000000007</v>
      </c>
      <c r="AB226" s="4"/>
      <c r="AC226" s="4">
        <v>9.6999999999999993</v>
      </c>
      <c r="AD226" s="4">
        <v>73.018000000000001</v>
      </c>
      <c r="AE226" s="4"/>
      <c r="AF226" s="4">
        <v>9.6999999999999993</v>
      </c>
      <c r="AG226" s="4">
        <v>125.598</v>
      </c>
      <c r="AH226" s="4"/>
    </row>
    <row r="227" spans="20:34" x14ac:dyDescent="0.2">
      <c r="T227" s="4">
        <v>9.7249999999999996</v>
      </c>
      <c r="U227" s="4">
        <v>58.373243827692804</v>
      </c>
      <c r="V227" s="4"/>
      <c r="W227" s="4">
        <v>9.7249999999999996</v>
      </c>
      <c r="X227" s="4">
        <v>51.59</v>
      </c>
      <c r="Y227" s="4"/>
      <c r="Z227" s="4">
        <v>9.7249999999999996</v>
      </c>
      <c r="AA227" s="4">
        <v>54.115599999999993</v>
      </c>
      <c r="AB227" s="4"/>
      <c r="AC227" s="4">
        <v>9.7249999999999996</v>
      </c>
      <c r="AD227" s="4">
        <v>72.718800000000002</v>
      </c>
      <c r="AE227" s="4"/>
      <c r="AF227" s="4">
        <v>9.7249999999999996</v>
      </c>
      <c r="AG227" s="4">
        <v>124.63880000000002</v>
      </c>
      <c r="AH227" s="4"/>
    </row>
    <row r="228" spans="20:34" x14ac:dyDescent="0.2">
      <c r="T228" s="4">
        <v>9.75</v>
      </c>
      <c r="U228" s="4">
        <v>58.320630923189078</v>
      </c>
      <c r="V228" s="4"/>
      <c r="W228" s="4">
        <v>9.75</v>
      </c>
      <c r="X228" s="4">
        <v>51.572399999999995</v>
      </c>
      <c r="Y228" s="4"/>
      <c r="Z228" s="4">
        <v>9.75</v>
      </c>
      <c r="AA228" s="4">
        <v>54.089199999999998</v>
      </c>
      <c r="AB228" s="4"/>
      <c r="AC228" s="4">
        <v>9.75</v>
      </c>
      <c r="AD228" s="4">
        <v>72.4328</v>
      </c>
      <c r="AE228" s="4"/>
      <c r="AF228" s="4">
        <v>9.75</v>
      </c>
      <c r="AG228" s="4">
        <v>123.67959999999999</v>
      </c>
      <c r="AH228" s="4"/>
    </row>
    <row r="229" spans="20:34" x14ac:dyDescent="0.2">
      <c r="T229" s="4">
        <v>9.7750000000000004</v>
      </c>
      <c r="U229" s="4">
        <v>58.268112775283726</v>
      </c>
      <c r="V229" s="4"/>
      <c r="W229" s="4">
        <v>9.7750000000000004</v>
      </c>
      <c r="X229" s="4">
        <v>51.55040000000001</v>
      </c>
      <c r="Y229" s="4"/>
      <c r="Z229" s="4">
        <v>9.7750000000000004</v>
      </c>
      <c r="AA229" s="4">
        <v>54.062800000000003</v>
      </c>
      <c r="AB229" s="4"/>
      <c r="AC229" s="4">
        <v>9.7750000000000004</v>
      </c>
      <c r="AD229" s="4">
        <v>72.151200000000017</v>
      </c>
      <c r="AE229" s="4"/>
      <c r="AF229" s="4">
        <v>9.7750000000000004</v>
      </c>
      <c r="AG229" s="4">
        <v>122.73360000000001</v>
      </c>
      <c r="AH229" s="4"/>
    </row>
    <row r="230" spans="20:34" x14ac:dyDescent="0.2">
      <c r="T230" s="4">
        <v>9.8000000000000007</v>
      </c>
      <c r="U230" s="4">
        <v>58.21568912822007</v>
      </c>
      <c r="V230" s="4"/>
      <c r="W230" s="4">
        <v>9.8000000000000007</v>
      </c>
      <c r="X230" s="4">
        <v>51.532800000000002</v>
      </c>
      <c r="Y230" s="4"/>
      <c r="Z230" s="4">
        <v>9.8000000000000007</v>
      </c>
      <c r="AA230" s="4">
        <v>54.032000000000004</v>
      </c>
      <c r="AB230" s="4"/>
      <c r="AC230" s="4">
        <v>9.8000000000000007</v>
      </c>
      <c r="AD230" s="4">
        <v>71.882800000000003</v>
      </c>
      <c r="AE230" s="4"/>
      <c r="AF230" s="4">
        <v>9.8000000000000007</v>
      </c>
      <c r="AG230" s="4">
        <v>121.78759999999998</v>
      </c>
      <c r="AH230" s="4"/>
    </row>
    <row r="231" spans="20:34" x14ac:dyDescent="0.2">
      <c r="T231" s="4">
        <v>9.8249999999999993</v>
      </c>
      <c r="U231" s="4">
        <v>58.16489748436819</v>
      </c>
      <c r="V231" s="4"/>
      <c r="W231" s="4">
        <v>9.8249999999999993</v>
      </c>
      <c r="X231" s="4">
        <v>51.5152</v>
      </c>
      <c r="Y231" s="4"/>
      <c r="Z231" s="4">
        <v>9.8249999999999993</v>
      </c>
      <c r="AA231" s="4">
        <v>54.005600000000008</v>
      </c>
      <c r="AB231" s="4"/>
      <c r="AC231" s="4">
        <v>9.8249999999999993</v>
      </c>
      <c r="AD231" s="4">
        <v>71.623199999999997</v>
      </c>
      <c r="AE231" s="4"/>
      <c r="AF231" s="4">
        <v>9.8249999999999993</v>
      </c>
      <c r="AG231" s="4">
        <v>120.85039999999999</v>
      </c>
      <c r="AH231" s="4"/>
    </row>
    <row r="232" spans="20:34" x14ac:dyDescent="0.2">
      <c r="T232" s="4">
        <v>9.85</v>
      </c>
      <c r="U232" s="4">
        <v>58.113426843120166</v>
      </c>
      <c r="V232" s="4"/>
      <c r="W232" s="4">
        <v>9.85</v>
      </c>
      <c r="X232" s="4">
        <v>51.493200000000002</v>
      </c>
      <c r="Y232" s="4"/>
      <c r="Z232" s="4">
        <v>9.85</v>
      </c>
      <c r="AA232" s="4">
        <v>53.979199999999999</v>
      </c>
      <c r="AB232" s="4"/>
      <c r="AC232" s="4">
        <v>9.85</v>
      </c>
      <c r="AD232" s="4">
        <v>71.367999999999995</v>
      </c>
      <c r="AE232" s="4"/>
      <c r="AF232" s="4">
        <v>9.85</v>
      </c>
      <c r="AG232" s="4">
        <v>119.922</v>
      </c>
      <c r="AH232" s="4"/>
    </row>
    <row r="233" spans="20:34" x14ac:dyDescent="0.2">
      <c r="T233" s="4">
        <v>9.875</v>
      </c>
      <c r="U233" s="4">
        <v>58.063579619683551</v>
      </c>
      <c r="V233" s="4"/>
      <c r="W233" s="4">
        <v>9.875</v>
      </c>
      <c r="X233" s="4">
        <v>51.475599999999993</v>
      </c>
      <c r="Y233" s="4"/>
      <c r="Z233" s="4">
        <v>9.875</v>
      </c>
      <c r="AA233" s="4">
        <v>53.948399999999999</v>
      </c>
      <c r="AB233" s="4"/>
      <c r="AC233" s="4">
        <v>9.875</v>
      </c>
      <c r="AD233" s="4">
        <v>71.121600000000001</v>
      </c>
      <c r="AE233" s="4"/>
      <c r="AF233" s="4">
        <v>9.875</v>
      </c>
      <c r="AG233" s="4">
        <v>118.998</v>
      </c>
      <c r="AH233" s="4"/>
    </row>
    <row r="234" spans="20:34" x14ac:dyDescent="0.2">
      <c r="T234" s="4">
        <v>9.9</v>
      </c>
      <c r="U234" s="4">
        <v>58.013052936910803</v>
      </c>
      <c r="V234" s="4"/>
      <c r="W234" s="4">
        <v>9.9</v>
      </c>
      <c r="X234" s="4">
        <v>51.457999999999998</v>
      </c>
      <c r="Y234" s="4"/>
      <c r="Z234" s="4">
        <v>9.9</v>
      </c>
      <c r="AA234" s="4">
        <v>53.922000000000004</v>
      </c>
      <c r="AB234" s="4"/>
      <c r="AC234" s="4">
        <v>9.9</v>
      </c>
      <c r="AD234" s="4">
        <v>70.884</v>
      </c>
      <c r="AE234" s="4"/>
      <c r="AF234" s="4">
        <v>9.9</v>
      </c>
      <c r="AG234" s="4">
        <v>118.0784</v>
      </c>
      <c r="AH234" s="4"/>
    </row>
    <row r="235" spans="20:34" x14ac:dyDescent="0.2">
      <c r="T235" s="4">
        <v>9.9250000000000007</v>
      </c>
      <c r="U235" s="4">
        <v>57.963377684099591</v>
      </c>
      <c r="V235" s="4"/>
      <c r="W235" s="4">
        <v>9.9250000000000007</v>
      </c>
      <c r="X235" s="4">
        <v>51.440399999999997</v>
      </c>
      <c r="Y235" s="4"/>
      <c r="Z235" s="4">
        <v>9.9250000000000007</v>
      </c>
      <c r="AA235" s="4">
        <v>53.895599999999995</v>
      </c>
      <c r="AB235" s="4"/>
      <c r="AC235" s="4">
        <v>9.9250000000000007</v>
      </c>
      <c r="AD235" s="4">
        <v>70.650800000000004</v>
      </c>
      <c r="AE235" s="4"/>
      <c r="AF235" s="4">
        <v>9.9250000000000007</v>
      </c>
      <c r="AG235" s="4">
        <v>117.16760000000001</v>
      </c>
      <c r="AH235" s="4"/>
    </row>
    <row r="236" spans="20:34" x14ac:dyDescent="0.2">
      <c r="T236" s="4">
        <v>9.9499999999999993</v>
      </c>
      <c r="U236" s="4">
        <v>57.914549714375973</v>
      </c>
      <c r="V236" s="4"/>
      <c r="W236" s="4">
        <v>9.9499999999999993</v>
      </c>
      <c r="X236" s="4">
        <v>51.418400000000005</v>
      </c>
      <c r="Y236" s="4"/>
      <c r="Z236" s="4">
        <v>9.9499999999999993</v>
      </c>
      <c r="AA236" s="4">
        <v>53.869199999999999</v>
      </c>
      <c r="AB236" s="4"/>
      <c r="AC236" s="4">
        <v>9.9499999999999993</v>
      </c>
      <c r="AD236" s="4">
        <v>70.426400000000001</v>
      </c>
      <c r="AE236" s="4"/>
      <c r="AF236" s="4">
        <v>9.9499999999999993</v>
      </c>
      <c r="AG236" s="4">
        <v>116.26560000000001</v>
      </c>
      <c r="AH236" s="4"/>
    </row>
    <row r="237" spans="20:34" x14ac:dyDescent="0.2">
      <c r="T237" s="4">
        <v>9.9749999999999996</v>
      </c>
      <c r="U237" s="4">
        <v>57.865803940135194</v>
      </c>
      <c r="V237" s="4"/>
      <c r="W237" s="4">
        <v>9.9749999999999996</v>
      </c>
      <c r="X237" s="4">
        <v>51.400800000000004</v>
      </c>
      <c r="Y237" s="4"/>
      <c r="Z237" s="4">
        <v>9.9749999999999996</v>
      </c>
      <c r="AA237" s="4">
        <v>53.842800000000004</v>
      </c>
      <c r="AB237" s="4"/>
      <c r="AC237" s="4">
        <v>9.9749999999999996</v>
      </c>
      <c r="AD237" s="4">
        <v>70.206400000000002</v>
      </c>
      <c r="AE237" s="4"/>
      <c r="AF237" s="4">
        <v>9.9749999999999996</v>
      </c>
      <c r="AG237" s="4">
        <v>115.3724</v>
      </c>
      <c r="AH237" s="4"/>
    </row>
    <row r="238" spans="20:34" x14ac:dyDescent="0.2">
      <c r="T238" s="4">
        <v>10</v>
      </c>
      <c r="U238" s="4">
        <v>57.817899896190589</v>
      </c>
      <c r="V238" s="4"/>
      <c r="W238" s="4">
        <v>10</v>
      </c>
      <c r="X238" s="4">
        <v>51.383200000000009</v>
      </c>
      <c r="Y238" s="4"/>
      <c r="Z238" s="4">
        <v>10</v>
      </c>
      <c r="AA238" s="4">
        <v>53.816399999999994</v>
      </c>
      <c r="AB238" s="4"/>
      <c r="AC238" s="4">
        <v>10</v>
      </c>
      <c r="AD238" s="4">
        <v>69.995200000000011</v>
      </c>
      <c r="AE238" s="4"/>
      <c r="AF238" s="4">
        <v>10</v>
      </c>
      <c r="AG238" s="4">
        <v>114.48360000000001</v>
      </c>
      <c r="AH238" s="4"/>
    </row>
    <row r="239" spans="20:34" x14ac:dyDescent="0.2"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20:34" x14ac:dyDescent="0.2"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20:34" x14ac:dyDescent="0.2"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20:34" x14ac:dyDescent="0.2"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20:34" x14ac:dyDescent="0.2"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20:34" x14ac:dyDescent="0.2"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20:34" x14ac:dyDescent="0.2"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20:34" x14ac:dyDescent="0.2"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20:34" x14ac:dyDescent="0.2"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20:34" x14ac:dyDescent="0.2"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20:34" x14ac:dyDescent="0.2"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20:34" x14ac:dyDescent="0.2"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20:34" x14ac:dyDescent="0.2"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20:34" x14ac:dyDescent="0.2"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20:34" x14ac:dyDescent="0.2"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20:34" x14ac:dyDescent="0.2"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20:34" x14ac:dyDescent="0.2"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20:34" x14ac:dyDescent="0.2"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20:34" x14ac:dyDescent="0.2"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20:34" x14ac:dyDescent="0.2"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20:34" x14ac:dyDescent="0.2"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20:34" x14ac:dyDescent="0.2"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20:34" x14ac:dyDescent="0.2"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20:34" x14ac:dyDescent="0.2"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20:34" x14ac:dyDescent="0.2"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20:34" x14ac:dyDescent="0.2"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20:34" x14ac:dyDescent="0.2"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20:34" x14ac:dyDescent="0.2"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20:34" x14ac:dyDescent="0.2"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20:34" x14ac:dyDescent="0.2"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20:34" x14ac:dyDescent="0.2"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20:34" x14ac:dyDescent="0.2"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20:34" x14ac:dyDescent="0.2"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20:34" x14ac:dyDescent="0.2"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20:34" x14ac:dyDescent="0.2"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20:34" x14ac:dyDescent="0.2"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20:34" x14ac:dyDescent="0.2"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20:34" x14ac:dyDescent="0.2"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20:34" x14ac:dyDescent="0.2"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20:34" x14ac:dyDescent="0.2"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20:34" x14ac:dyDescent="0.2"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20:34" x14ac:dyDescent="0.2"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20:34" x14ac:dyDescent="0.2"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20:34" x14ac:dyDescent="0.2"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20:34" x14ac:dyDescent="0.2"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20:34" x14ac:dyDescent="0.2"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20:34" x14ac:dyDescent="0.2"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20:34" x14ac:dyDescent="0.2"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20:34" x14ac:dyDescent="0.2"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20:34" x14ac:dyDescent="0.2"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20:34" x14ac:dyDescent="0.2"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20:34" x14ac:dyDescent="0.2"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20:34" x14ac:dyDescent="0.2"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20:34" x14ac:dyDescent="0.2"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20:34" x14ac:dyDescent="0.2"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183"/>
  <sheetViews>
    <sheetView workbookViewId="0">
      <selection activeCell="H28" sqref="H28"/>
    </sheetView>
  </sheetViews>
  <sheetFormatPr defaultRowHeight="13.2" x14ac:dyDescent="0.2"/>
  <sheetData>
    <row r="1" spans="1:14" x14ac:dyDescent="0.2">
      <c r="A1" t="s">
        <v>73</v>
      </c>
      <c r="F1" t="s">
        <v>3</v>
      </c>
    </row>
    <row r="2" spans="1:14" x14ac:dyDescent="0.2">
      <c r="A2" t="s">
        <v>0</v>
      </c>
      <c r="B2" t="s">
        <v>1</v>
      </c>
      <c r="C2" t="s">
        <v>2</v>
      </c>
      <c r="D2" t="s">
        <v>3</v>
      </c>
      <c r="E2" t="s">
        <v>10</v>
      </c>
      <c r="F2">
        <v>2</v>
      </c>
      <c r="G2">
        <v>1</v>
      </c>
      <c r="H2">
        <v>0.8</v>
      </c>
      <c r="I2">
        <v>0.8</v>
      </c>
      <c r="J2">
        <v>1.1000000000000001</v>
      </c>
      <c r="K2">
        <v>1.2</v>
      </c>
      <c r="L2">
        <v>1.4</v>
      </c>
      <c r="M2">
        <v>4</v>
      </c>
      <c r="N2">
        <v>10</v>
      </c>
    </row>
    <row r="3" spans="1:14" x14ac:dyDescent="0.2">
      <c r="A3">
        <v>0</v>
      </c>
      <c r="B3">
        <v>1</v>
      </c>
      <c r="E3">
        <v>0.01</v>
      </c>
      <c r="F3">
        <v>1</v>
      </c>
      <c r="G3">
        <v>0.996</v>
      </c>
      <c r="H3">
        <v>0.99299999999999999</v>
      </c>
      <c r="J3">
        <v>0.997</v>
      </c>
      <c r="K3">
        <v>0.998</v>
      </c>
      <c r="L3">
        <v>0.998</v>
      </c>
    </row>
    <row r="4" spans="1:14" x14ac:dyDescent="0.2">
      <c r="A4">
        <v>0.01</v>
      </c>
      <c r="B4">
        <v>0.98499999999999999</v>
      </c>
      <c r="C4">
        <v>2E-3</v>
      </c>
      <c r="D4">
        <v>0.59</v>
      </c>
      <c r="E4">
        <v>0.05</v>
      </c>
      <c r="F4">
        <v>0.997</v>
      </c>
      <c r="G4">
        <v>0.98199999999999998</v>
      </c>
      <c r="H4">
        <v>0.96</v>
      </c>
      <c r="J4">
        <v>0.98799999999999999</v>
      </c>
      <c r="K4">
        <v>0.99099999999999999</v>
      </c>
      <c r="L4">
        <v>0.995</v>
      </c>
    </row>
    <row r="5" spans="1:14" x14ac:dyDescent="0.2">
      <c r="A5">
        <v>2.5000000000000001E-2</v>
      </c>
      <c r="B5">
        <v>0.95799999999999996</v>
      </c>
      <c r="C5">
        <v>4.0000000000000001E-3</v>
      </c>
      <c r="E5">
        <v>0.1</v>
      </c>
      <c r="F5">
        <v>0.99399999999999999</v>
      </c>
      <c r="G5">
        <v>0.96399999999999997</v>
      </c>
      <c r="H5">
        <v>0.93</v>
      </c>
      <c r="J5">
        <v>0.97599999999999998</v>
      </c>
      <c r="K5">
        <v>0.98299999999999998</v>
      </c>
      <c r="L5">
        <v>0.99</v>
      </c>
    </row>
    <row r="6" spans="1:14" x14ac:dyDescent="0.2">
      <c r="A6">
        <v>0.05</v>
      </c>
      <c r="B6">
        <v>0.94199999999999995</v>
      </c>
      <c r="C6">
        <v>8.9999999999999993E-3</v>
      </c>
      <c r="D6">
        <v>0.69099999999999995</v>
      </c>
      <c r="E6">
        <v>0.2</v>
      </c>
      <c r="F6">
        <v>0.99399999999999999</v>
      </c>
      <c r="G6">
        <v>0.92700000000000005</v>
      </c>
      <c r="H6">
        <v>0.85</v>
      </c>
      <c r="I6">
        <v>2.9499999999999998E-2</v>
      </c>
      <c r="J6">
        <v>0.95</v>
      </c>
      <c r="K6">
        <v>0.96499999999999997</v>
      </c>
      <c r="L6">
        <v>0.98199999999999998</v>
      </c>
    </row>
    <row r="7" spans="1:14" x14ac:dyDescent="0.2">
      <c r="A7">
        <v>0.1</v>
      </c>
      <c r="B7">
        <v>0.89800000000000002</v>
      </c>
      <c r="C7">
        <v>1.4999999999999999E-2</v>
      </c>
      <c r="D7">
        <v>0.74299999999999999</v>
      </c>
      <c r="E7">
        <v>0.3</v>
      </c>
      <c r="F7">
        <v>0.995</v>
      </c>
      <c r="G7">
        <v>0.88900000000000001</v>
      </c>
      <c r="H7">
        <v>0.78</v>
      </c>
      <c r="I7">
        <v>4.41E-2</v>
      </c>
      <c r="J7">
        <v>0.92400000000000004</v>
      </c>
      <c r="K7">
        <v>0.94499999999999995</v>
      </c>
      <c r="L7">
        <v>0.97099999999999997</v>
      </c>
    </row>
    <row r="8" spans="1:14" x14ac:dyDescent="0.2">
      <c r="A8">
        <v>0.2</v>
      </c>
      <c r="B8">
        <v>0.83299999999999996</v>
      </c>
      <c r="C8">
        <v>0.03</v>
      </c>
      <c r="D8">
        <v>0.80400000000000005</v>
      </c>
      <c r="E8">
        <v>0.4</v>
      </c>
      <c r="F8">
        <v>0.99399999999999999</v>
      </c>
      <c r="G8">
        <v>0.84499999999999997</v>
      </c>
      <c r="I8">
        <v>5.8799999999999998E-2</v>
      </c>
      <c r="J8">
        <v>0.89400000000000002</v>
      </c>
      <c r="K8">
        <v>0.92400000000000004</v>
      </c>
      <c r="L8">
        <v>0.95899999999999996</v>
      </c>
    </row>
    <row r="9" spans="1:14" x14ac:dyDescent="0.2">
      <c r="A9">
        <v>0.3</v>
      </c>
      <c r="B9">
        <v>0.78300000000000003</v>
      </c>
      <c r="C9">
        <v>4.4999999999999998E-2</v>
      </c>
      <c r="D9">
        <v>0.84699999999999998</v>
      </c>
      <c r="E9">
        <v>0.5</v>
      </c>
      <c r="F9">
        <v>0.99299999999999999</v>
      </c>
      <c r="G9">
        <v>0.8</v>
      </c>
      <c r="I9">
        <v>7.3499999999999996E-2</v>
      </c>
      <c r="J9">
        <v>0.86699999999999999</v>
      </c>
      <c r="K9">
        <v>0.90500000000000003</v>
      </c>
      <c r="L9">
        <v>0.94899999999999995</v>
      </c>
    </row>
    <row r="10" spans="1:14" x14ac:dyDescent="0.2">
      <c r="A10">
        <v>0.4</v>
      </c>
      <c r="B10">
        <v>0.73</v>
      </c>
      <c r="C10">
        <v>0.06</v>
      </c>
      <c r="D10">
        <v>0.879</v>
      </c>
      <c r="E10">
        <v>0.6</v>
      </c>
      <c r="F10">
        <v>0.99199999999999999</v>
      </c>
      <c r="G10">
        <v>0.755</v>
      </c>
      <c r="I10">
        <v>8.7900000000000006E-2</v>
      </c>
      <c r="J10">
        <v>0.83599999999999997</v>
      </c>
      <c r="K10">
        <v>0.88500000000000001</v>
      </c>
      <c r="L10">
        <v>0.93700000000000006</v>
      </c>
    </row>
    <row r="11" spans="1:14" x14ac:dyDescent="0.2">
      <c r="A11">
        <v>0.5</v>
      </c>
      <c r="B11">
        <v>0.68</v>
      </c>
      <c r="C11">
        <v>7.6999999999999999E-2</v>
      </c>
      <c r="D11">
        <v>0.90900000000000003</v>
      </c>
      <c r="E11">
        <v>0.7</v>
      </c>
      <c r="F11">
        <v>0.99199999999999999</v>
      </c>
      <c r="G11">
        <v>0.70399999999999996</v>
      </c>
      <c r="I11">
        <v>0.10199999999999999</v>
      </c>
      <c r="J11">
        <v>0.80500000000000005</v>
      </c>
      <c r="K11">
        <v>0.86199999999999999</v>
      </c>
      <c r="L11">
        <v>0.92800000000000005</v>
      </c>
    </row>
    <row r="12" spans="1:14" x14ac:dyDescent="0.2">
      <c r="A12">
        <v>0.6</v>
      </c>
      <c r="B12">
        <v>0.64100000000000001</v>
      </c>
      <c r="C12">
        <v>9.6000000000000002E-2</v>
      </c>
      <c r="D12">
        <v>0.92900000000000005</v>
      </c>
      <c r="E12">
        <v>0.8</v>
      </c>
      <c r="F12">
        <v>0.98899999999999999</v>
      </c>
      <c r="G12">
        <v>0.63600000000000001</v>
      </c>
      <c r="I12">
        <v>0.11600000000000001</v>
      </c>
      <c r="J12">
        <v>0.77300000000000002</v>
      </c>
      <c r="K12">
        <v>0.84099999999999997</v>
      </c>
      <c r="L12">
        <v>0.92</v>
      </c>
    </row>
    <row r="13" spans="1:14" x14ac:dyDescent="0.2">
      <c r="A13">
        <v>0.7</v>
      </c>
      <c r="B13">
        <v>0.58299999999999996</v>
      </c>
      <c r="C13">
        <v>0.114</v>
      </c>
      <c r="D13">
        <v>0.95</v>
      </c>
      <c r="E13">
        <v>0.9</v>
      </c>
      <c r="F13">
        <v>0.99</v>
      </c>
      <c r="G13">
        <v>0.52</v>
      </c>
      <c r="I13">
        <v>0.13100000000000001</v>
      </c>
      <c r="J13">
        <v>0.73799999999999999</v>
      </c>
      <c r="K13">
        <v>0.81799999999999995</v>
      </c>
      <c r="L13">
        <v>0.91200000000000003</v>
      </c>
    </row>
    <row r="14" spans="1:14" x14ac:dyDescent="0.2">
      <c r="A14">
        <v>0.8</v>
      </c>
      <c r="B14">
        <v>0.51900000000000002</v>
      </c>
      <c r="C14">
        <v>0.13600000000000001</v>
      </c>
      <c r="D14">
        <v>0.96699999999999997</v>
      </c>
      <c r="E14">
        <v>1</v>
      </c>
      <c r="F14">
        <v>0.98799999999999999</v>
      </c>
      <c r="G14">
        <v>0.27</v>
      </c>
      <c r="I14">
        <v>0.14499999999999999</v>
      </c>
      <c r="J14">
        <v>0.7</v>
      </c>
      <c r="K14">
        <v>0.79500000000000004</v>
      </c>
      <c r="L14">
        <v>0.89900000000000002</v>
      </c>
    </row>
    <row r="15" spans="1:14" x14ac:dyDescent="0.2">
      <c r="A15">
        <v>0.9</v>
      </c>
      <c r="B15">
        <v>0.443</v>
      </c>
      <c r="C15">
        <v>0.16400000000000001</v>
      </c>
      <c r="D15">
        <v>0.98399999999999999</v>
      </c>
      <c r="E15">
        <v>1.05</v>
      </c>
      <c r="F15">
        <v>0.98599999999999999</v>
      </c>
      <c r="G15">
        <v>0.23</v>
      </c>
      <c r="I15">
        <v>0.152</v>
      </c>
      <c r="J15">
        <v>0.67800000000000005</v>
      </c>
      <c r="K15">
        <v>0.78700000000000003</v>
      </c>
      <c r="L15">
        <v>0.89</v>
      </c>
    </row>
    <row r="16" spans="1:14" x14ac:dyDescent="0.2">
      <c r="A16">
        <v>0.92500000000000004</v>
      </c>
      <c r="B16">
        <v>0.42</v>
      </c>
      <c r="C16">
        <v>0.16700000000000001</v>
      </c>
      <c r="E16">
        <v>1.1000000000000001</v>
      </c>
      <c r="F16">
        <v>0.98399999999999999</v>
      </c>
      <c r="G16">
        <v>0.224</v>
      </c>
      <c r="I16">
        <v>0.159</v>
      </c>
      <c r="J16">
        <v>0.65500000000000003</v>
      </c>
      <c r="K16">
        <v>0.77500000000000002</v>
      </c>
      <c r="L16">
        <v>0.88800000000000001</v>
      </c>
    </row>
    <row r="17" spans="1:29" x14ac:dyDescent="0.2">
      <c r="A17">
        <v>0.95</v>
      </c>
      <c r="B17">
        <v>0.39</v>
      </c>
      <c r="C17">
        <v>0.18</v>
      </c>
      <c r="E17">
        <v>1.2</v>
      </c>
      <c r="F17">
        <v>0.98099999999999998</v>
      </c>
      <c r="G17">
        <v>0.22</v>
      </c>
      <c r="I17">
        <v>0.17299999999999999</v>
      </c>
      <c r="J17">
        <v>0.62</v>
      </c>
      <c r="K17">
        <v>0.751</v>
      </c>
      <c r="L17">
        <v>0.875</v>
      </c>
    </row>
    <row r="18" spans="1:29" x14ac:dyDescent="0.2">
      <c r="A18">
        <v>0.97499999999999998</v>
      </c>
      <c r="B18">
        <v>0.34499999999999997</v>
      </c>
      <c r="C18">
        <v>0.21</v>
      </c>
      <c r="E18">
        <v>1.4</v>
      </c>
      <c r="F18">
        <v>0.97899999999999998</v>
      </c>
      <c r="G18">
        <v>0.23400000000000001</v>
      </c>
      <c r="I18">
        <v>0.20100000000000001</v>
      </c>
      <c r="J18">
        <v>0.53400000000000003</v>
      </c>
      <c r="K18">
        <v>0.70499999999999996</v>
      </c>
      <c r="L18">
        <v>0.85499999999999998</v>
      </c>
      <c r="M18">
        <v>1</v>
      </c>
      <c r="N18">
        <v>1.01</v>
      </c>
    </row>
    <row r="19" spans="1:29" x14ac:dyDescent="0.2">
      <c r="A19">
        <v>0.995</v>
      </c>
      <c r="B19">
        <v>0.30499999999999999</v>
      </c>
      <c r="C19">
        <v>0.26</v>
      </c>
      <c r="E19">
        <v>1.6</v>
      </c>
      <c r="F19">
        <v>0.97399999999999998</v>
      </c>
      <c r="G19">
        <v>0.254</v>
      </c>
      <c r="I19">
        <v>0.22900000000000001</v>
      </c>
      <c r="J19">
        <v>0.45500000000000002</v>
      </c>
      <c r="K19">
        <v>0.65300000000000002</v>
      </c>
      <c r="L19">
        <v>0.83699999999999997</v>
      </c>
      <c r="M19">
        <v>1</v>
      </c>
      <c r="N19">
        <v>1.01</v>
      </c>
    </row>
    <row r="20" spans="1:29" x14ac:dyDescent="0.2">
      <c r="A20">
        <v>1</v>
      </c>
      <c r="B20">
        <v>0.27</v>
      </c>
      <c r="C20">
        <v>0.27</v>
      </c>
      <c r="E20">
        <v>1.8</v>
      </c>
      <c r="F20">
        <v>0.97099999999999997</v>
      </c>
      <c r="G20">
        <v>0.27900000000000003</v>
      </c>
      <c r="I20">
        <v>0.25700000000000001</v>
      </c>
      <c r="J20">
        <v>0.41599999999999998</v>
      </c>
      <c r="K20">
        <v>0.6</v>
      </c>
      <c r="L20">
        <v>0.81899999999999995</v>
      </c>
      <c r="M20">
        <v>0.997</v>
      </c>
      <c r="N20">
        <v>1.008</v>
      </c>
    </row>
    <row r="21" spans="1:29" x14ac:dyDescent="0.2">
      <c r="E21">
        <v>2</v>
      </c>
      <c r="F21">
        <v>0.96599999999999997</v>
      </c>
      <c r="G21">
        <v>0.30599999999999999</v>
      </c>
      <c r="I21">
        <v>0.28399999999999997</v>
      </c>
      <c r="J21">
        <v>0.4</v>
      </c>
      <c r="K21">
        <v>0.56999999999999995</v>
      </c>
      <c r="L21">
        <v>0.80100000000000005</v>
      </c>
      <c r="M21">
        <v>0.99199999999999999</v>
      </c>
      <c r="N21">
        <v>1.01</v>
      </c>
    </row>
    <row r="22" spans="1:29" x14ac:dyDescent="0.2">
      <c r="A22">
        <v>0.01</v>
      </c>
      <c r="B22">
        <v>1</v>
      </c>
      <c r="E22">
        <v>3</v>
      </c>
      <c r="F22">
        <v>0.95</v>
      </c>
      <c r="G22">
        <v>0.41499999999999998</v>
      </c>
      <c r="I22">
        <v>0.41499999999999998</v>
      </c>
      <c r="J22">
        <v>0.46</v>
      </c>
      <c r="K22">
        <v>0.56000000000000005</v>
      </c>
      <c r="L22">
        <v>0.76</v>
      </c>
      <c r="M22">
        <v>0.997</v>
      </c>
      <c r="N22">
        <v>1.0149999999999999</v>
      </c>
    </row>
    <row r="23" spans="1:29" x14ac:dyDescent="0.2">
      <c r="A23">
        <v>10</v>
      </c>
      <c r="B23">
        <v>1</v>
      </c>
      <c r="E23">
        <v>4</v>
      </c>
      <c r="F23">
        <v>0.95199999999999996</v>
      </c>
      <c r="G23">
        <v>0.53600000000000003</v>
      </c>
      <c r="I23">
        <v>0.54900000000000004</v>
      </c>
      <c r="J23">
        <v>0.56499999999999995</v>
      </c>
      <c r="K23">
        <v>0.60899999999999999</v>
      </c>
      <c r="L23">
        <v>0.76300000000000001</v>
      </c>
      <c r="M23">
        <v>1</v>
      </c>
      <c r="N23">
        <v>1.02</v>
      </c>
    </row>
    <row r="24" spans="1:29" x14ac:dyDescent="0.2">
      <c r="E24">
        <v>6</v>
      </c>
      <c r="F24">
        <v>0.99299999999999999</v>
      </c>
      <c r="G24">
        <v>0.75600000000000001</v>
      </c>
      <c r="I24">
        <v>0.80400000000000005</v>
      </c>
      <c r="J24">
        <v>0.76800000000000002</v>
      </c>
      <c r="K24">
        <v>0.79200000000000004</v>
      </c>
      <c r="L24">
        <v>0.86299999999999999</v>
      </c>
      <c r="M24">
        <v>1.014</v>
      </c>
      <c r="N24">
        <v>1.0349999999999999</v>
      </c>
    </row>
    <row r="25" spans="1:29" x14ac:dyDescent="0.2">
      <c r="E25">
        <v>8</v>
      </c>
      <c r="F25">
        <v>1.07</v>
      </c>
      <c r="G25">
        <v>0.97499999999999998</v>
      </c>
      <c r="I25">
        <v>1.056</v>
      </c>
      <c r="J25">
        <v>0.97</v>
      </c>
      <c r="K25">
        <v>0.97499999999999998</v>
      </c>
      <c r="L25">
        <v>0.996</v>
      </c>
      <c r="M25">
        <v>1.0649999999999999</v>
      </c>
      <c r="N25">
        <v>1.0620000000000001</v>
      </c>
    </row>
    <row r="26" spans="1:29" x14ac:dyDescent="0.2">
      <c r="E26">
        <v>10</v>
      </c>
      <c r="F26">
        <v>1.159</v>
      </c>
      <c r="G26">
        <v>1.1930000000000001</v>
      </c>
      <c r="I26">
        <v>1.3049999999999999</v>
      </c>
      <c r="J26">
        <v>1.1599999999999999</v>
      </c>
      <c r="K26">
        <v>1.1479999999999999</v>
      </c>
      <c r="L26">
        <v>1.1439999999999999</v>
      </c>
      <c r="M26">
        <v>1.1200000000000001</v>
      </c>
      <c r="N26">
        <v>1.08</v>
      </c>
    </row>
    <row r="29" spans="1:29" x14ac:dyDescent="0.2">
      <c r="A29" t="s">
        <v>11</v>
      </c>
    </row>
    <row r="30" spans="1:29" x14ac:dyDescent="0.2">
      <c r="A30" s="1" t="s">
        <v>12</v>
      </c>
      <c r="E30" t="s">
        <v>13</v>
      </c>
    </row>
    <row r="31" spans="1:29" x14ac:dyDescent="0.2">
      <c r="A31" t="s">
        <v>14</v>
      </c>
      <c r="C31" t="s">
        <v>15</v>
      </c>
      <c r="E31" t="s">
        <v>16</v>
      </c>
    </row>
    <row r="32" spans="1:29" x14ac:dyDescent="0.2">
      <c r="A32" t="s">
        <v>18</v>
      </c>
      <c r="C32" t="s">
        <v>17</v>
      </c>
      <c r="E32" t="s">
        <v>17</v>
      </c>
      <c r="G32" t="s">
        <v>19</v>
      </c>
      <c r="I32" t="s">
        <v>20</v>
      </c>
      <c r="K32" t="s">
        <v>21</v>
      </c>
      <c r="M32" t="s">
        <v>22</v>
      </c>
      <c r="O32" t="s">
        <v>23</v>
      </c>
      <c r="Q32" t="s">
        <v>24</v>
      </c>
      <c r="S32" t="s">
        <v>26</v>
      </c>
      <c r="U32" t="s">
        <v>27</v>
      </c>
      <c r="W32" t="s">
        <v>28</v>
      </c>
      <c r="Y32" t="s">
        <v>29</v>
      </c>
      <c r="AA32" t="s">
        <v>31</v>
      </c>
      <c r="AC32" t="s">
        <v>47</v>
      </c>
    </row>
    <row r="33" spans="1:30" x14ac:dyDescent="0.2">
      <c r="A33" t="s">
        <v>32</v>
      </c>
      <c r="B33" t="s">
        <v>33</v>
      </c>
      <c r="C33" t="s">
        <v>32</v>
      </c>
      <c r="D33" t="s">
        <v>33</v>
      </c>
      <c r="E33" t="s">
        <v>32</v>
      </c>
      <c r="F33" t="s">
        <v>33</v>
      </c>
      <c r="G33" t="s">
        <v>32</v>
      </c>
      <c r="H33" t="s">
        <v>33</v>
      </c>
      <c r="I33" t="s">
        <v>32</v>
      </c>
      <c r="J33" t="s">
        <v>33</v>
      </c>
      <c r="K33" t="s">
        <v>32</v>
      </c>
      <c r="L33" t="s">
        <v>33</v>
      </c>
      <c r="M33" t="s">
        <v>32</v>
      </c>
      <c r="N33" t="s">
        <v>33</v>
      </c>
      <c r="O33" t="s">
        <v>32</v>
      </c>
      <c r="P33" t="s">
        <v>33</v>
      </c>
      <c r="Q33" t="s">
        <v>32</v>
      </c>
      <c r="R33" t="s">
        <v>33</v>
      </c>
      <c r="S33" t="s">
        <v>32</v>
      </c>
      <c r="T33" t="s">
        <v>33</v>
      </c>
      <c r="U33" t="s">
        <v>32</v>
      </c>
      <c r="V33" t="s">
        <v>33</v>
      </c>
      <c r="W33" t="s">
        <v>32</v>
      </c>
      <c r="X33" t="s">
        <v>33</v>
      </c>
      <c r="Y33" t="s">
        <v>32</v>
      </c>
      <c r="Z33" t="s">
        <v>33</v>
      </c>
      <c r="AA33" t="s">
        <v>32</v>
      </c>
      <c r="AB33" t="s">
        <v>33</v>
      </c>
      <c r="AC33" t="s">
        <v>32</v>
      </c>
      <c r="AD33" t="s">
        <v>33</v>
      </c>
    </row>
    <row r="34" spans="1:30" x14ac:dyDescent="0.2">
      <c r="A34">
        <v>2.5000000000000001E-2</v>
      </c>
      <c r="B34">
        <v>0.97707058447431694</v>
      </c>
      <c r="C34">
        <v>2.6197916666666668E-2</v>
      </c>
      <c r="D34">
        <v>0.97477564379956394</v>
      </c>
      <c r="E34">
        <v>2.5000000000000001E-2</v>
      </c>
      <c r="F34">
        <v>0.97177541669553347</v>
      </c>
      <c r="G34">
        <v>2.5000000000000001E-2</v>
      </c>
      <c r="H34">
        <v>0.98211682241087173</v>
      </c>
      <c r="I34">
        <v>2.5000000000000001E-2</v>
      </c>
      <c r="J34">
        <v>0.98801027728953306</v>
      </c>
      <c r="K34">
        <v>2.5000000000000001E-2</v>
      </c>
      <c r="L34">
        <v>0.99001084208684942</v>
      </c>
      <c r="M34">
        <v>2.5000000000000001E-2</v>
      </c>
      <c r="N34">
        <v>0.99162323759513415</v>
      </c>
      <c r="O34">
        <v>2.5000000000000001E-2</v>
      </c>
      <c r="P34">
        <v>0.99292851014945993</v>
      </c>
      <c r="Q34">
        <v>2.5000000000000001E-2</v>
      </c>
      <c r="R34">
        <v>0.99399297038761325</v>
      </c>
      <c r="S34">
        <v>2.5000000000000001E-2</v>
      </c>
      <c r="T34">
        <v>0.99563183198378635</v>
      </c>
      <c r="U34">
        <v>2.5000000000000001E-2</v>
      </c>
      <c r="V34">
        <v>0.99677050017927382</v>
      </c>
      <c r="W34">
        <v>0.1</v>
      </c>
      <c r="X34">
        <v>0.98899999999999999</v>
      </c>
      <c r="Y34">
        <v>0.1</v>
      </c>
      <c r="Z34">
        <v>0.99299999999999999</v>
      </c>
      <c r="AA34">
        <v>0.1</v>
      </c>
      <c r="AB34">
        <v>0.997</v>
      </c>
      <c r="AC34">
        <v>2.5000000000000001E-2</v>
      </c>
      <c r="AD34">
        <v>0.95799999999999996</v>
      </c>
    </row>
    <row r="35" spans="1:30" x14ac:dyDescent="0.2">
      <c r="A35">
        <v>0.05</v>
      </c>
      <c r="B35">
        <v>0.95293746899233434</v>
      </c>
      <c r="C35">
        <v>5.2395833333333336E-2</v>
      </c>
      <c r="D35">
        <v>0.94801139574610338</v>
      </c>
      <c r="E35">
        <v>0.05</v>
      </c>
      <c r="F35">
        <v>0.94163897683830644</v>
      </c>
      <c r="G35">
        <v>0.05</v>
      </c>
      <c r="H35">
        <v>0.96354068249250768</v>
      </c>
      <c r="I35">
        <v>0.05</v>
      </c>
      <c r="J35">
        <v>0.97567843756876249</v>
      </c>
      <c r="K35">
        <v>0.05</v>
      </c>
      <c r="L35">
        <v>0.97982729150820869</v>
      </c>
      <c r="M35">
        <v>0.05</v>
      </c>
      <c r="N35">
        <v>0.98307754140122505</v>
      </c>
      <c r="O35">
        <v>0.05</v>
      </c>
      <c r="P35">
        <v>0.98571112073142331</v>
      </c>
      <c r="Q35">
        <v>0.05</v>
      </c>
      <c r="R35">
        <v>0.98786098140913625</v>
      </c>
      <c r="S35">
        <v>0.05</v>
      </c>
      <c r="T35">
        <v>0.99117534995394396</v>
      </c>
      <c r="U35">
        <v>0.05</v>
      </c>
      <c r="V35">
        <v>0.99348369395084735</v>
      </c>
      <c r="W35">
        <v>0.3</v>
      </c>
      <c r="X35">
        <v>0.96899999999999997</v>
      </c>
      <c r="Y35">
        <v>0.3</v>
      </c>
      <c r="Z35">
        <v>0.97799999999999998</v>
      </c>
      <c r="AA35">
        <v>0.3</v>
      </c>
      <c r="AB35">
        <v>0.99099999999999999</v>
      </c>
      <c r="AC35">
        <v>2.5000000000000001E-2</v>
      </c>
      <c r="AD35">
        <v>4.0000000000000001E-3</v>
      </c>
    </row>
    <row r="36" spans="1:30" x14ac:dyDescent="0.2">
      <c r="A36">
        <v>7.4999999999999997E-2</v>
      </c>
      <c r="B36">
        <v>0.92744012991046609</v>
      </c>
      <c r="C36">
        <v>7.8593750000000004E-2</v>
      </c>
      <c r="D36">
        <v>0.91953325645079753</v>
      </c>
      <c r="E36" s="2">
        <v>6.3015789473684219E-2</v>
      </c>
      <c r="F36">
        <v>0.92507283016743991</v>
      </c>
      <c r="G36">
        <v>7.4999999999999997E-2</v>
      </c>
      <c r="H36">
        <v>0.94424904206734217</v>
      </c>
      <c r="I36">
        <v>7.4999999999999997E-2</v>
      </c>
      <c r="J36">
        <v>0.96304800608719854</v>
      </c>
      <c r="K36">
        <v>7.4999999999999997E-2</v>
      </c>
      <c r="L36">
        <v>0.96938915216510213</v>
      </c>
      <c r="M36">
        <v>7.4999999999999997E-2</v>
      </c>
      <c r="N36">
        <v>0.97437060565648703</v>
      </c>
      <c r="O36">
        <v>7.4999999999999997E-2</v>
      </c>
      <c r="P36">
        <v>0.97841695057489708</v>
      </c>
      <c r="Q36">
        <v>7.4999999999999997E-2</v>
      </c>
      <c r="R36">
        <v>0.98172899243065948</v>
      </c>
      <c r="S36">
        <v>7.4999999999999997E-2</v>
      </c>
      <c r="T36">
        <v>0.98665168477792276</v>
      </c>
      <c r="U36">
        <v>7.4999999999999997E-2</v>
      </c>
      <c r="V36">
        <v>0.99019688772242054</v>
      </c>
      <c r="W36">
        <v>0.5</v>
      </c>
      <c r="X36">
        <v>0.94899999999999995</v>
      </c>
      <c r="Y36">
        <v>0.5</v>
      </c>
      <c r="Z36">
        <v>0.96399999999999997</v>
      </c>
      <c r="AA36">
        <v>0.5</v>
      </c>
      <c r="AB36">
        <v>0.98599999999999999</v>
      </c>
    </row>
    <row r="37" spans="1:30" x14ac:dyDescent="0.2">
      <c r="A37">
        <v>0.1</v>
      </c>
      <c r="B37">
        <v>0.90038757592472762</v>
      </c>
      <c r="C37" s="2">
        <v>8.6181250000000001E-2</v>
      </c>
      <c r="D37">
        <v>0.91089822722994962</v>
      </c>
      <c r="E37" s="2">
        <v>6.3015789473684219E-2</v>
      </c>
      <c r="F37">
        <v>9.8084021533909761E-3</v>
      </c>
      <c r="G37">
        <v>0.1</v>
      </c>
      <c r="H37">
        <v>0.92414448557341633</v>
      </c>
      <c r="I37">
        <v>0.1</v>
      </c>
      <c r="J37">
        <v>0.95019064486743143</v>
      </c>
      <c r="K37">
        <v>0.1</v>
      </c>
      <c r="L37">
        <v>0.95881523214761344</v>
      </c>
      <c r="M37">
        <v>0.1</v>
      </c>
      <c r="N37">
        <v>0.96560992339480645</v>
      </c>
      <c r="O37">
        <v>0.1</v>
      </c>
      <c r="P37">
        <v>0.9710613558275788</v>
      </c>
      <c r="Q37">
        <v>0.1</v>
      </c>
      <c r="R37">
        <v>0.9754895104182969</v>
      </c>
      <c r="S37">
        <v>0.1</v>
      </c>
      <c r="T37">
        <v>0.98212801960190155</v>
      </c>
      <c r="U37">
        <v>0.1</v>
      </c>
      <c r="V37">
        <v>0.98686873801942265</v>
      </c>
      <c r="W37">
        <v>0.7</v>
      </c>
      <c r="X37">
        <v>0.92900000000000005</v>
      </c>
      <c r="Y37">
        <v>0.7</v>
      </c>
      <c r="Z37">
        <v>0.95069999999999999</v>
      </c>
      <c r="AA37">
        <v>0.7</v>
      </c>
      <c r="AB37">
        <v>0.98099999999999998</v>
      </c>
    </row>
    <row r="38" spans="1:30" x14ac:dyDescent="0.2">
      <c r="A38" s="2">
        <v>0.10415625000000001</v>
      </c>
      <c r="B38">
        <v>0.89569374294298509</v>
      </c>
      <c r="C38" s="2">
        <v>8.6181250000000001E-2</v>
      </c>
      <c r="D38">
        <v>1.3450536160525363E-2</v>
      </c>
      <c r="E38">
        <v>7.4999999999999997E-2</v>
      </c>
      <c r="F38">
        <v>1.1672591768904396E-2</v>
      </c>
      <c r="G38">
        <v>0.125</v>
      </c>
      <c r="H38">
        <v>0.90310944250491798</v>
      </c>
      <c r="I38">
        <v>0.125</v>
      </c>
      <c r="J38">
        <v>0.93698094536992815</v>
      </c>
      <c r="K38">
        <v>0.125</v>
      </c>
      <c r="L38">
        <v>0.94803198359045282</v>
      </c>
      <c r="M38">
        <v>0.125</v>
      </c>
      <c r="N38">
        <v>0.9566880015822975</v>
      </c>
      <c r="O38">
        <v>0.125</v>
      </c>
      <c r="P38">
        <v>0.96359826804637505</v>
      </c>
      <c r="Q38">
        <v>0.125</v>
      </c>
      <c r="R38">
        <v>0.96920849700647838</v>
      </c>
      <c r="S38">
        <v>0.125</v>
      </c>
      <c r="T38">
        <v>0.97763794599896969</v>
      </c>
      <c r="U38">
        <v>0.125</v>
      </c>
      <c r="V38">
        <v>0.98355092418506773</v>
      </c>
      <c r="W38">
        <v>0.9</v>
      </c>
      <c r="X38">
        <v>0.90900000000000003</v>
      </c>
      <c r="Y38">
        <v>0.9</v>
      </c>
      <c r="Z38">
        <v>0.93700000000000006</v>
      </c>
      <c r="AA38">
        <v>0.9</v>
      </c>
      <c r="AB38">
        <v>0.97699999999999998</v>
      </c>
    </row>
    <row r="39" spans="1:30" x14ac:dyDescent="0.2">
      <c r="A39" s="2">
        <v>0.10415625000000001</v>
      </c>
      <c r="B39">
        <v>1.7829756149578931E-2</v>
      </c>
      <c r="C39">
        <v>0.10479166666666667</v>
      </c>
      <c r="D39">
        <v>1.6350522447204995E-2</v>
      </c>
      <c r="E39">
        <v>0.1</v>
      </c>
      <c r="F39">
        <v>1.5558848847563141E-2</v>
      </c>
      <c r="G39">
        <v>0.15</v>
      </c>
      <c r="H39">
        <v>0.88103306067065246</v>
      </c>
      <c r="I39">
        <v>0.15</v>
      </c>
      <c r="J39">
        <v>0.92341890759468825</v>
      </c>
      <c r="K39">
        <v>0.15</v>
      </c>
      <c r="L39">
        <v>0.93702243390932261</v>
      </c>
      <c r="M39">
        <v>0.15</v>
      </c>
      <c r="N39">
        <v>0.94762096417404262</v>
      </c>
      <c r="O39">
        <v>0.15</v>
      </c>
      <c r="P39">
        <v>0.95605839952668159</v>
      </c>
      <c r="Q39">
        <v>0.15</v>
      </c>
      <c r="R39">
        <v>0.9628639649837275</v>
      </c>
      <c r="S39">
        <v>0.15</v>
      </c>
      <c r="T39">
        <v>0.97306725262062355</v>
      </c>
      <c r="U39">
        <v>0.15</v>
      </c>
      <c r="V39">
        <v>0.98021243861342644</v>
      </c>
      <c r="W39" s="3">
        <v>1</v>
      </c>
      <c r="X39" s="3">
        <v>0.89500000000000002</v>
      </c>
      <c r="Y39" s="3">
        <v>1</v>
      </c>
      <c r="Z39" s="3">
        <v>0.93400000000000005</v>
      </c>
      <c r="AA39" s="3">
        <v>1</v>
      </c>
      <c r="AB39" s="3">
        <v>0.97699999999999998</v>
      </c>
      <c r="AC39" s="3" t="s">
        <v>81</v>
      </c>
    </row>
    <row r="40" spans="1:30" x14ac:dyDescent="0.2">
      <c r="A40">
        <v>0.125</v>
      </c>
      <c r="B40">
        <v>2.1389661822611827E-2</v>
      </c>
      <c r="C40">
        <v>0.13098958333333335</v>
      </c>
      <c r="D40">
        <v>2.0430501758819431E-2</v>
      </c>
      <c r="E40">
        <v>0.125</v>
      </c>
      <c r="F40">
        <v>1.9442802504067196E-2</v>
      </c>
      <c r="G40">
        <v>0.17500000000000002</v>
      </c>
      <c r="H40">
        <v>0.85772386810401058</v>
      </c>
      <c r="I40">
        <v>0.17500000000000002</v>
      </c>
      <c r="J40">
        <v>0.90948363011845668</v>
      </c>
      <c r="K40">
        <v>0.17500000000000002</v>
      </c>
      <c r="L40">
        <v>0.92579224063232146</v>
      </c>
      <c r="M40">
        <v>0.17500000000000002</v>
      </c>
      <c r="N40">
        <v>0.93841956047343111</v>
      </c>
      <c r="O40">
        <v>0.17500000000000002</v>
      </c>
      <c r="P40">
        <v>0.94841103797310256</v>
      </c>
      <c r="Q40">
        <v>0.17500000000000002</v>
      </c>
      <c r="R40">
        <v>0.95646812946753135</v>
      </c>
      <c r="S40">
        <v>0.17500000000000002</v>
      </c>
      <c r="T40">
        <v>0.96848312261304159</v>
      </c>
      <c r="U40">
        <v>0.17500000000000002</v>
      </c>
      <c r="V40">
        <v>0.97686981869432843</v>
      </c>
      <c r="W40">
        <v>1.1000000000000001</v>
      </c>
      <c r="X40">
        <v>0.89</v>
      </c>
      <c r="Y40">
        <v>1.1000000000000001</v>
      </c>
      <c r="Z40">
        <v>0.92400000000000004</v>
      </c>
      <c r="AA40">
        <v>1.1000000000000001</v>
      </c>
      <c r="AB40">
        <v>0.97299999999999998</v>
      </c>
    </row>
    <row r="41" spans="1:30" x14ac:dyDescent="0.2">
      <c r="A41">
        <v>0.15</v>
      </c>
      <c r="B41">
        <v>2.565531617473522E-2</v>
      </c>
      <c r="C41">
        <v>0.15718750000000001</v>
      </c>
      <c r="D41">
        <v>2.4507420550359146E-2</v>
      </c>
      <c r="E41">
        <v>0.15</v>
      </c>
      <c r="F41">
        <v>2.3324452738416563E-2</v>
      </c>
      <c r="G41" s="2">
        <v>0.19863947368421053</v>
      </c>
      <c r="H41">
        <v>0.83437014478010418</v>
      </c>
      <c r="I41">
        <v>0.2</v>
      </c>
      <c r="J41">
        <v>0.89515421151797792</v>
      </c>
      <c r="K41">
        <v>0.2</v>
      </c>
      <c r="L41">
        <v>0.91432443117515227</v>
      </c>
      <c r="M41">
        <v>0.2</v>
      </c>
      <c r="N41">
        <v>0.9290837904804623</v>
      </c>
      <c r="O41">
        <v>0.2</v>
      </c>
      <c r="P41">
        <v>0.94067665824923474</v>
      </c>
      <c r="Q41">
        <v>0.2</v>
      </c>
      <c r="R41">
        <v>0.95000388929340784</v>
      </c>
      <c r="S41">
        <v>0.2</v>
      </c>
      <c r="T41">
        <v>0.96387211934698847</v>
      </c>
      <c r="U41">
        <v>0.2</v>
      </c>
      <c r="V41">
        <v>0.97350652703794482</v>
      </c>
      <c r="W41">
        <v>1.3</v>
      </c>
      <c r="X41">
        <v>0.871</v>
      </c>
      <c r="Y41">
        <v>1.3</v>
      </c>
      <c r="Z41">
        <v>0.91200000000000003</v>
      </c>
      <c r="AA41">
        <v>1.3</v>
      </c>
      <c r="AB41">
        <v>0.96970000000000001</v>
      </c>
    </row>
    <row r="42" spans="1:30" x14ac:dyDescent="0.2">
      <c r="A42">
        <v>0.17499999999999999</v>
      </c>
      <c r="B42">
        <v>2.9917832812578867E-2</v>
      </c>
      <c r="C42">
        <v>0.18338541666666666</v>
      </c>
      <c r="D42">
        <v>2.8580743230811063E-2</v>
      </c>
      <c r="E42">
        <v>0.17500000000000002</v>
      </c>
      <c r="F42">
        <v>2.7203799550611227E-2</v>
      </c>
      <c r="G42" s="2">
        <v>0.19863947368421053</v>
      </c>
      <c r="H42">
        <v>2.9863944051516544E-2</v>
      </c>
      <c r="I42">
        <v>0.22500000000000001</v>
      </c>
      <c r="J42">
        <v>0.88036794752348491</v>
      </c>
      <c r="K42">
        <v>0.22500000000000001</v>
      </c>
      <c r="L42">
        <v>0.90261900553781482</v>
      </c>
      <c r="M42">
        <v>0.22500000000000001</v>
      </c>
      <c r="N42">
        <v>0.91957334430742921</v>
      </c>
      <c r="O42">
        <v>0.22500000000000001</v>
      </c>
      <c r="P42">
        <v>0.93286293842892776</v>
      </c>
      <c r="Q42">
        <v>0.22500000000000001</v>
      </c>
      <c r="R42">
        <v>0.94347124446135699</v>
      </c>
      <c r="S42">
        <v>0.22500000000000001</v>
      </c>
      <c r="T42">
        <v>0.95923424282246383</v>
      </c>
      <c r="U42">
        <v>0.22500000000000001</v>
      </c>
      <c r="V42">
        <v>0.97015357125020385</v>
      </c>
      <c r="W42">
        <v>1.5</v>
      </c>
      <c r="X42">
        <v>0.85299999999999998</v>
      </c>
      <c r="Y42">
        <v>1.5</v>
      </c>
      <c r="Z42">
        <v>0.9</v>
      </c>
      <c r="AA42">
        <v>1.5</v>
      </c>
      <c r="AB42">
        <v>0.96599999999999997</v>
      </c>
    </row>
    <row r="43" spans="1:30" x14ac:dyDescent="0.2">
      <c r="A43">
        <v>0.2</v>
      </c>
      <c r="B43">
        <v>3.417543824546293E-2</v>
      </c>
      <c r="C43">
        <v>0.20958333333333334</v>
      </c>
      <c r="D43">
        <v>3.2651464469199462E-2</v>
      </c>
      <c r="E43">
        <v>0.2</v>
      </c>
      <c r="F43">
        <v>3.10808429406512E-2</v>
      </c>
      <c r="G43">
        <v>0.2</v>
      </c>
      <c r="H43">
        <v>3.0065801577816693E-2</v>
      </c>
      <c r="I43">
        <v>0.25</v>
      </c>
      <c r="J43">
        <v>0.86510990854693826</v>
      </c>
      <c r="K43">
        <v>0.25</v>
      </c>
      <c r="L43">
        <v>0.89063636102361421</v>
      </c>
      <c r="M43">
        <v>0.25</v>
      </c>
      <c r="N43">
        <v>0.90990165858356775</v>
      </c>
      <c r="O43">
        <v>0.25</v>
      </c>
      <c r="P43">
        <v>0.92492636942703732</v>
      </c>
      <c r="Q43">
        <v>0.25</v>
      </c>
      <c r="R43">
        <v>0.93689951125334792</v>
      </c>
      <c r="S43">
        <v>0.25</v>
      </c>
      <c r="T43">
        <v>0.95456053528664397</v>
      </c>
      <c r="U43">
        <v>0.25</v>
      </c>
      <c r="V43">
        <v>0.96677580937772001</v>
      </c>
    </row>
    <row r="44" spans="1:30" x14ac:dyDescent="0.2">
      <c r="A44">
        <v>0.22500000000000003</v>
      </c>
      <c r="B44">
        <v>3.8430178808787234E-2</v>
      </c>
      <c r="C44">
        <v>0.23579166666666665</v>
      </c>
      <c r="D44">
        <v>3.6720747415266063E-2</v>
      </c>
      <c r="E44">
        <v>0.22500000000000001</v>
      </c>
      <c r="F44">
        <v>3.4955582908536488E-2</v>
      </c>
      <c r="G44">
        <v>0.22500000000000001</v>
      </c>
      <c r="H44">
        <v>3.380588732557558E-2</v>
      </c>
      <c r="I44">
        <v>0.27499999999999997</v>
      </c>
      <c r="J44">
        <v>0.84934127765943468</v>
      </c>
      <c r="K44">
        <v>0.27499999999999997</v>
      </c>
      <c r="L44">
        <v>0.87835386752015376</v>
      </c>
      <c r="M44">
        <v>0.27499999999999997</v>
      </c>
      <c r="N44">
        <v>0.90006067133133616</v>
      </c>
      <c r="O44">
        <v>0.27499999999999997</v>
      </c>
      <c r="P44">
        <v>0.91688486674921044</v>
      </c>
      <c r="Q44">
        <v>0.27499999999999997</v>
      </c>
      <c r="R44">
        <v>0.93024471524642693</v>
      </c>
      <c r="S44">
        <v>0.27499999999999997</v>
      </c>
      <c r="T44">
        <v>0.94988010943620615</v>
      </c>
      <c r="U44">
        <v>0.27499999999999997</v>
      </c>
      <c r="V44">
        <v>0.96337944294167921</v>
      </c>
    </row>
    <row r="45" spans="1:30" x14ac:dyDescent="0.2">
      <c r="A45">
        <v>0.25</v>
      </c>
      <c r="B45">
        <v>4.2679735322431973E-2</v>
      </c>
      <c r="C45">
        <v>0.26197916666666671</v>
      </c>
      <c r="D45">
        <v>4.078372538575209E-2</v>
      </c>
      <c r="E45">
        <v>0.25</v>
      </c>
      <c r="F45">
        <v>3.8828019454267081E-2</v>
      </c>
      <c r="G45">
        <v>0.25</v>
      </c>
      <c r="H45">
        <v>3.7538582927254822E-2</v>
      </c>
      <c r="I45">
        <v>0.3</v>
      </c>
      <c r="J45">
        <v>0.83296351957991266</v>
      </c>
      <c r="K45">
        <v>0.3</v>
      </c>
      <c r="L45">
        <v>0.86577152502743326</v>
      </c>
      <c r="M45">
        <v>0.3</v>
      </c>
      <c r="N45">
        <v>0.89004232057319355</v>
      </c>
      <c r="O45">
        <v>0.3</v>
      </c>
      <c r="P45">
        <v>0.90874610846929693</v>
      </c>
      <c r="Q45">
        <v>0.3</v>
      </c>
      <c r="R45">
        <v>0.92352151458157916</v>
      </c>
      <c r="S45">
        <v>0.3</v>
      </c>
      <c r="T45">
        <v>0.94515937369806136</v>
      </c>
      <c r="U45">
        <v>0.3</v>
      </c>
      <c r="V45">
        <v>0.95999547954800979</v>
      </c>
    </row>
    <row r="46" spans="1:30" x14ac:dyDescent="0.2">
      <c r="A46">
        <v>0.27500000000000002</v>
      </c>
      <c r="B46">
        <v>4.6926699811236934E-2</v>
      </c>
      <c r="C46">
        <v>0.28818749999999999</v>
      </c>
      <c r="D46">
        <v>4.484688607476265E-2</v>
      </c>
      <c r="E46">
        <v>0.27499999999999997</v>
      </c>
      <c r="F46">
        <v>4.2702375518459915E-2</v>
      </c>
      <c r="G46">
        <v>0.27499999999999997</v>
      </c>
      <c r="H46">
        <v>4.1270270781741378E-2</v>
      </c>
      <c r="I46">
        <v>0.32500000000000007</v>
      </c>
      <c r="J46">
        <v>0.8159318455442528</v>
      </c>
      <c r="K46">
        <v>0.32500000000000007</v>
      </c>
      <c r="L46">
        <v>0.8528242719723117</v>
      </c>
      <c r="M46">
        <v>0.32500000000000007</v>
      </c>
      <c r="N46">
        <v>0.87984391898329228</v>
      </c>
      <c r="O46">
        <v>0.32500000000000007</v>
      </c>
      <c r="P46">
        <v>0.90049729779754817</v>
      </c>
      <c r="Q46">
        <v>0.32500000000000007</v>
      </c>
      <c r="R46">
        <v>0.91673235228230132</v>
      </c>
      <c r="S46">
        <v>0.32500000000000007</v>
      </c>
      <c r="T46">
        <v>0.94039832807220936</v>
      </c>
      <c r="U46">
        <v>0.32500000000000007</v>
      </c>
      <c r="V46">
        <v>0.95658050854841181</v>
      </c>
    </row>
    <row r="47" spans="1:30" x14ac:dyDescent="0.2">
      <c r="A47">
        <v>0.3</v>
      </c>
      <c r="B47">
        <v>5.1169844473962209E-2</v>
      </c>
      <c r="C47">
        <v>0.31437500000000002</v>
      </c>
      <c r="D47">
        <v>4.8903744222005822E-2</v>
      </c>
      <c r="E47">
        <v>0.3</v>
      </c>
      <c r="F47">
        <v>4.6570589123573571E-2</v>
      </c>
      <c r="G47">
        <v>0.3</v>
      </c>
      <c r="H47">
        <v>4.4997927647457241E-2</v>
      </c>
      <c r="I47">
        <v>0.35000000000000003</v>
      </c>
      <c r="J47">
        <v>0.79814174843617758</v>
      </c>
      <c r="K47">
        <v>0.35000000000000003</v>
      </c>
      <c r="L47">
        <v>0.83953756723123518</v>
      </c>
      <c r="M47">
        <v>0.35000000000000003</v>
      </c>
      <c r="N47">
        <v>0.86945740458409138</v>
      </c>
      <c r="O47">
        <v>0.35000000000000003</v>
      </c>
      <c r="P47">
        <v>0.89212051922831614</v>
      </c>
      <c r="Q47">
        <v>0.35000000000000003</v>
      </c>
      <c r="R47">
        <v>0.9098845574190858</v>
      </c>
      <c r="S47">
        <v>0.35000000000000003</v>
      </c>
      <c r="T47">
        <v>0.93564176132276933</v>
      </c>
      <c r="U47">
        <v>0.35000000000000003</v>
      </c>
      <c r="V47">
        <v>0.95315313450644235</v>
      </c>
    </row>
    <row r="48" spans="1:30" x14ac:dyDescent="0.2">
      <c r="A48">
        <v>0.32500000000000001</v>
      </c>
      <c r="B48">
        <v>5.5409169310607798E-2</v>
      </c>
      <c r="C48">
        <v>0.34056250000000005</v>
      </c>
      <c r="D48">
        <v>5.2958537704682479E-2</v>
      </c>
      <c r="E48">
        <v>0.32500000000000007</v>
      </c>
      <c r="F48">
        <v>5.0436499306532538E-2</v>
      </c>
      <c r="G48">
        <v>0.32500000000000007</v>
      </c>
      <c r="H48">
        <v>4.8717186619900779E-2</v>
      </c>
      <c r="I48">
        <v>0.37500000000000006</v>
      </c>
      <c r="J48">
        <v>0.77950365072744876</v>
      </c>
      <c r="K48">
        <v>0.37500000000000006</v>
      </c>
      <c r="L48">
        <v>0.82588595192775749</v>
      </c>
      <c r="M48">
        <v>0.37500000000000006</v>
      </c>
      <c r="N48">
        <v>0.85884246748788329</v>
      </c>
      <c r="O48">
        <v>0.37500000000000006</v>
      </c>
      <c r="P48">
        <v>0.88363112890929929</v>
      </c>
      <c r="Q48">
        <v>0.37500000000000006</v>
      </c>
      <c r="R48">
        <v>0.90294148463947166</v>
      </c>
      <c r="S48">
        <v>0.37500000000000006</v>
      </c>
      <c r="T48">
        <v>0.93082249030356257</v>
      </c>
      <c r="U48">
        <v>0.37500000000000006</v>
      </c>
      <c r="V48">
        <v>0.94973196198565857</v>
      </c>
    </row>
    <row r="49" spans="1:30" x14ac:dyDescent="0.2">
      <c r="A49">
        <v>0.35</v>
      </c>
      <c r="B49">
        <v>5.9644674321173714E-2</v>
      </c>
      <c r="C49">
        <v>0.36677083333333332</v>
      </c>
      <c r="D49">
        <v>5.7012592159986809E-2</v>
      </c>
      <c r="E49">
        <v>0.35000000000000003</v>
      </c>
      <c r="F49">
        <v>5.4300106067336804E-2</v>
      </c>
      <c r="G49">
        <v>0.35000000000000003</v>
      </c>
      <c r="H49">
        <v>5.2436445592344311E-2</v>
      </c>
      <c r="I49">
        <v>0.4</v>
      </c>
      <c r="J49">
        <v>0.75990408754896499</v>
      </c>
      <c r="K49">
        <v>0.4</v>
      </c>
      <c r="L49">
        <v>0.81178739190443938</v>
      </c>
      <c r="M49">
        <v>0.4</v>
      </c>
      <c r="N49">
        <v>0.84803404293068108</v>
      </c>
      <c r="O49">
        <v>0.4</v>
      </c>
      <c r="P49">
        <v>0.87501377069279962</v>
      </c>
      <c r="Q49">
        <v>0.4</v>
      </c>
      <c r="R49">
        <v>0.89594466534291484</v>
      </c>
      <c r="S49">
        <v>0.4</v>
      </c>
      <c r="T49">
        <v>0.9260166559135915</v>
      </c>
      <c r="U49">
        <v>0.4</v>
      </c>
      <c r="V49">
        <v>0.94630252076996069</v>
      </c>
    </row>
    <row r="50" spans="1:30" x14ac:dyDescent="0.2">
      <c r="A50">
        <v>0.375</v>
      </c>
      <c r="B50">
        <v>6.3876359505659938E-2</v>
      </c>
      <c r="C50">
        <v>0.39295833333333335</v>
      </c>
      <c r="D50">
        <v>6.1060347663398185E-2</v>
      </c>
      <c r="E50">
        <v>0.37500000000000006</v>
      </c>
      <c r="F50">
        <v>5.8161409405986388E-2</v>
      </c>
      <c r="G50">
        <v>0.37500000000000006</v>
      </c>
      <c r="H50">
        <v>5.6151673576017136E-2</v>
      </c>
      <c r="I50">
        <v>0.42500000000000004</v>
      </c>
      <c r="J50">
        <v>0.73907432631601211</v>
      </c>
      <c r="K50">
        <v>0.42500000000000004</v>
      </c>
      <c r="L50">
        <v>0.79721925704888397</v>
      </c>
      <c r="M50">
        <v>0.42500000000000004</v>
      </c>
      <c r="N50">
        <v>0.83698644637308317</v>
      </c>
      <c r="O50">
        <v>0.42500000000000004</v>
      </c>
      <c r="P50">
        <v>0.8663093943060115</v>
      </c>
      <c r="Q50">
        <v>0.42500000000000004</v>
      </c>
      <c r="R50">
        <v>0.88885501115345666</v>
      </c>
      <c r="S50">
        <v>0.42500000000000004</v>
      </c>
      <c r="T50">
        <v>0.9211525961302659</v>
      </c>
      <c r="U50">
        <v>0.42500000000000004</v>
      </c>
      <c r="V50">
        <v>0.94285860933816268</v>
      </c>
    </row>
    <row r="51" spans="1:30" x14ac:dyDescent="0.2">
      <c r="A51">
        <v>0.4</v>
      </c>
      <c r="B51">
        <v>6.810422486406649E-2</v>
      </c>
      <c r="C51">
        <v>0.41916666666666669</v>
      </c>
      <c r="D51">
        <v>6.5109504069676361E-2</v>
      </c>
      <c r="E51">
        <v>0.4</v>
      </c>
      <c r="F51">
        <v>6.2026551781560448E-2</v>
      </c>
      <c r="G51">
        <v>0.4</v>
      </c>
      <c r="H51">
        <v>5.9862870570919262E-2</v>
      </c>
      <c r="I51">
        <v>0.45</v>
      </c>
      <c r="J51">
        <v>0.7168710429834092</v>
      </c>
      <c r="K51">
        <v>0.45</v>
      </c>
      <c r="L51">
        <v>0.78209668443960256</v>
      </c>
      <c r="M51">
        <v>0.45</v>
      </c>
      <c r="N51">
        <v>0.82565936792738259</v>
      </c>
      <c r="O51">
        <v>0.45</v>
      </c>
      <c r="P51">
        <v>0.85742586286274736</v>
      </c>
      <c r="Q51">
        <v>0.45</v>
      </c>
      <c r="R51">
        <v>0.88168718021208148</v>
      </c>
      <c r="S51">
        <v>0.45</v>
      </c>
      <c r="T51">
        <v>0.91628405747052832</v>
      </c>
      <c r="U51">
        <v>0.45</v>
      </c>
      <c r="V51">
        <v>0.93941883225382183</v>
      </c>
    </row>
    <row r="52" spans="1:30" x14ac:dyDescent="0.2">
      <c r="A52">
        <v>0.42500000000000004</v>
      </c>
      <c r="B52">
        <v>7.2328270396393363E-2</v>
      </c>
      <c r="C52">
        <v>0.44537500000000002</v>
      </c>
      <c r="D52">
        <v>6.9155751825822301E-2</v>
      </c>
      <c r="E52">
        <v>0.42500000000000004</v>
      </c>
      <c r="F52">
        <v>6.5883632179593102E-2</v>
      </c>
      <c r="G52">
        <v>0.42500000000000004</v>
      </c>
      <c r="H52">
        <v>6.3570036577050668E-2</v>
      </c>
      <c r="I52">
        <v>0.47500000000000003</v>
      </c>
      <c r="J52">
        <v>0.69287322316843758</v>
      </c>
      <c r="K52">
        <v>0.47500000000000003</v>
      </c>
      <c r="L52">
        <v>0.7664253316046945</v>
      </c>
      <c r="M52">
        <v>0.47500000000000003</v>
      </c>
      <c r="N52">
        <v>0.81408774282959229</v>
      </c>
      <c r="O52">
        <v>0.47500000000000003</v>
      </c>
      <c r="P52">
        <v>0.84840924480610103</v>
      </c>
      <c r="Q52">
        <v>0.47500000000000003</v>
      </c>
      <c r="R52">
        <v>0.87445827368327145</v>
      </c>
      <c r="S52">
        <v>0.47500000000000003</v>
      </c>
      <c r="T52">
        <v>0.91136401173205372</v>
      </c>
      <c r="U52">
        <v>0.47500000000000003</v>
      </c>
      <c r="V52">
        <v>0.93595424908473823</v>
      </c>
    </row>
    <row r="53" spans="1:30" x14ac:dyDescent="0.2">
      <c r="A53">
        <v>0.45000000000000007</v>
      </c>
      <c r="B53">
        <v>7.6550951705120329E-2</v>
      </c>
      <c r="C53">
        <v>0.47156250000000005</v>
      </c>
      <c r="D53">
        <v>7.3194479951074518E-2</v>
      </c>
      <c r="E53">
        <v>0.45</v>
      </c>
      <c r="F53">
        <v>6.9738409155471054E-2</v>
      </c>
      <c r="G53">
        <v>0.45</v>
      </c>
      <c r="H53">
        <v>6.726712511125528E-2</v>
      </c>
      <c r="I53" s="2">
        <v>0.48144736842105262</v>
      </c>
      <c r="J53">
        <v>0.68629218218377019</v>
      </c>
      <c r="K53">
        <v>0.5</v>
      </c>
      <c r="L53">
        <v>0.75013165067886944</v>
      </c>
      <c r="M53">
        <v>0.5</v>
      </c>
      <c r="N53">
        <v>0.80222051188861643</v>
      </c>
      <c r="O53">
        <v>0.5</v>
      </c>
      <c r="P53">
        <v>0.83926465885197166</v>
      </c>
      <c r="Q53">
        <v>0.5</v>
      </c>
      <c r="R53">
        <v>0.86717562063751852</v>
      </c>
      <c r="S53">
        <v>0.5</v>
      </c>
      <c r="T53">
        <v>0.90643500824075551</v>
      </c>
      <c r="U53">
        <v>0.5</v>
      </c>
      <c r="V53">
        <v>0.9325020689580259</v>
      </c>
    </row>
    <row r="54" spans="1:30" x14ac:dyDescent="0.2">
      <c r="A54">
        <v>0.47499999999999998</v>
      </c>
      <c r="B54">
        <v>8.0767494007647836E-2</v>
      </c>
      <c r="C54">
        <v>0.49777083333333333</v>
      </c>
      <c r="D54">
        <v>7.723483501959269E-2</v>
      </c>
      <c r="E54">
        <v>0.47500000000000003</v>
      </c>
      <c r="F54">
        <v>7.3590882709194297E-2</v>
      </c>
      <c r="G54">
        <v>0.47500000000000003</v>
      </c>
      <c r="H54">
        <v>7.0965893224114368E-2</v>
      </c>
      <c r="I54" s="2">
        <v>0.48144736842105262</v>
      </c>
      <c r="J54">
        <v>7.4465720647505854E-2</v>
      </c>
      <c r="K54">
        <v>0.52500000000000002</v>
      </c>
      <c r="L54">
        <v>0.73304591581915013</v>
      </c>
      <c r="M54">
        <v>0.52500000000000002</v>
      </c>
      <c r="N54">
        <v>0.7900737990595379</v>
      </c>
      <c r="O54">
        <v>0.52500000000000002</v>
      </c>
      <c r="P54">
        <v>0.82995371463111445</v>
      </c>
      <c r="Q54">
        <v>0.52500000000000002</v>
      </c>
      <c r="R54">
        <v>0.85979524665186957</v>
      </c>
      <c r="S54">
        <v>0.52500000000000002</v>
      </c>
      <c r="T54">
        <v>0.90148361036739766</v>
      </c>
      <c r="U54">
        <v>0.52500000000000002</v>
      </c>
      <c r="V54">
        <v>0.92903128426775639</v>
      </c>
    </row>
    <row r="55" spans="1:30" x14ac:dyDescent="0.2">
      <c r="A55">
        <v>0.5</v>
      </c>
      <c r="B55">
        <v>8.4980216484095678E-2</v>
      </c>
      <c r="C55">
        <v>0.52395833333333341</v>
      </c>
      <c r="D55">
        <v>8.1269050064218598E-2</v>
      </c>
      <c r="E55">
        <v>0.5</v>
      </c>
      <c r="F55">
        <v>7.7441052840762872E-2</v>
      </c>
      <c r="G55">
        <v>0.5</v>
      </c>
      <c r="H55">
        <v>7.4660630348202736E-2</v>
      </c>
      <c r="I55">
        <v>0.5</v>
      </c>
      <c r="J55">
        <v>7.7233744846840535E-2</v>
      </c>
      <c r="K55">
        <v>0.54999999999999993</v>
      </c>
      <c r="L55">
        <v>0.71511720927264311</v>
      </c>
      <c r="M55">
        <v>0.54999999999999993</v>
      </c>
      <c r="N55">
        <v>0.77762073108388496</v>
      </c>
      <c r="O55">
        <v>0.54999999999999993</v>
      </c>
      <c r="P55">
        <v>0.8204892089332777</v>
      </c>
      <c r="Q55">
        <v>0.54999999999999993</v>
      </c>
      <c r="R55">
        <v>0.85231226567932983</v>
      </c>
      <c r="S55">
        <v>0.54999999999999993</v>
      </c>
      <c r="T55">
        <v>0.89647398710068493</v>
      </c>
      <c r="U55">
        <v>0.54999999999999993</v>
      </c>
      <c r="V55">
        <v>0.9255191561029158</v>
      </c>
    </row>
    <row r="56" spans="1:30" x14ac:dyDescent="0.2">
      <c r="A56">
        <v>0.52500000000000002</v>
      </c>
      <c r="B56">
        <v>8.9191984004023561E-2</v>
      </c>
      <c r="C56">
        <v>0.55016666666666669</v>
      </c>
      <c r="D56">
        <v>8.5303588988533519E-2</v>
      </c>
      <c r="E56">
        <v>0.52500000000000002</v>
      </c>
      <c r="F56">
        <v>8.1296981527718165E-2</v>
      </c>
      <c r="G56">
        <v>0.52500000000000002</v>
      </c>
      <c r="H56">
        <v>7.8351336483520412E-2</v>
      </c>
      <c r="I56">
        <v>0.52500000000000002</v>
      </c>
      <c r="J56">
        <v>8.0951212268719291E-2</v>
      </c>
      <c r="K56">
        <v>0.57500000000000007</v>
      </c>
      <c r="L56">
        <v>0.69622389418521535</v>
      </c>
      <c r="M56">
        <v>0.57500000000000007</v>
      </c>
      <c r="N56">
        <v>0.76481831074810402</v>
      </c>
      <c r="O56">
        <v>0.57500000000000007</v>
      </c>
      <c r="P56">
        <v>0.81086858240051207</v>
      </c>
      <c r="Q56">
        <v>0.57500000000000007</v>
      </c>
      <c r="R56">
        <v>0.84475355097837068</v>
      </c>
      <c r="S56">
        <v>0.57500000000000007</v>
      </c>
      <c r="T56">
        <v>0.8914845187778262</v>
      </c>
      <c r="U56">
        <v>0.57500000000000007</v>
      </c>
      <c r="V56">
        <v>0.92204010271773207</v>
      </c>
    </row>
    <row r="57" spans="1:30" x14ac:dyDescent="0.2">
      <c r="A57">
        <v>0.55000000000000004</v>
      </c>
      <c r="B57">
        <v>9.3397203250671981E-2</v>
      </c>
      <c r="C57">
        <v>0.57635416666666672</v>
      </c>
      <c r="D57">
        <v>8.9331990201078709E-2</v>
      </c>
      <c r="E57">
        <v>0.54999999999999993</v>
      </c>
      <c r="F57">
        <v>8.5142928718669783E-2</v>
      </c>
      <c r="G57">
        <v>0.54999999999999993</v>
      </c>
      <c r="H57">
        <v>8.203801163006734E-2</v>
      </c>
      <c r="I57">
        <v>0.54999999999999993</v>
      </c>
      <c r="J57">
        <v>8.466151348833903E-2</v>
      </c>
      <c r="K57">
        <v>0.6</v>
      </c>
      <c r="L57">
        <v>0.67609950098339155</v>
      </c>
      <c r="M57">
        <v>0.6</v>
      </c>
      <c r="N57">
        <v>0.75156979432169746</v>
      </c>
      <c r="O57">
        <v>0.6</v>
      </c>
      <c r="P57">
        <v>0.80109951310666605</v>
      </c>
      <c r="Q57">
        <v>0.6</v>
      </c>
      <c r="R57">
        <v>0.83709711533751541</v>
      </c>
      <c r="S57">
        <v>0.6</v>
      </c>
      <c r="T57">
        <v>0.88644130393802423</v>
      </c>
      <c r="U57">
        <v>0.6</v>
      </c>
      <c r="V57">
        <v>0.91851970585797693</v>
      </c>
    </row>
    <row r="58" spans="1:30" x14ac:dyDescent="0.2">
      <c r="A58">
        <v>0.57499999999999996</v>
      </c>
      <c r="B58">
        <v>9.7601740385520511E-2</v>
      </c>
      <c r="C58">
        <v>0.6025625</v>
      </c>
      <c r="D58">
        <v>9.3360712981190405E-2</v>
      </c>
      <c r="E58">
        <v>0.57500000000000007</v>
      </c>
      <c r="F58">
        <v>8.8986572487466706E-2</v>
      </c>
      <c r="G58">
        <v>0.57500000000000007</v>
      </c>
      <c r="H58">
        <v>8.5720655787843589E-2</v>
      </c>
      <c r="I58">
        <v>0.57500000000000007</v>
      </c>
      <c r="J58">
        <v>8.835867667048386E-2</v>
      </c>
      <c r="K58">
        <v>0.625</v>
      </c>
      <c r="L58">
        <v>0.65451235389150819</v>
      </c>
      <c r="M58">
        <v>0.625</v>
      </c>
      <c r="N58">
        <v>0.7379396776249969</v>
      </c>
      <c r="O58">
        <v>0.625</v>
      </c>
      <c r="P58">
        <v>0.7910975422394011</v>
      </c>
      <c r="Q58">
        <v>0.625</v>
      </c>
      <c r="R58">
        <v>0.82934540178026139</v>
      </c>
      <c r="S58">
        <v>0.625</v>
      </c>
      <c r="T58">
        <v>0.88138689190719277</v>
      </c>
      <c r="U58">
        <v>0.625</v>
      </c>
      <c r="V58">
        <v>0.91503445095160763</v>
      </c>
    </row>
    <row r="59" spans="1:30" x14ac:dyDescent="0.2">
      <c r="A59">
        <v>0.6</v>
      </c>
      <c r="B59">
        <v>0.1018027305390093</v>
      </c>
      <c r="C59">
        <v>0.62875000000000003</v>
      </c>
      <c r="D59">
        <v>9.7383300361654906E-2</v>
      </c>
      <c r="E59">
        <v>0.6</v>
      </c>
      <c r="F59">
        <v>9.2837126522727742E-2</v>
      </c>
      <c r="G59">
        <v>0.6</v>
      </c>
      <c r="H59">
        <v>8.9407330934390544E-2</v>
      </c>
      <c r="I59">
        <v>0.6</v>
      </c>
      <c r="J59">
        <v>9.2049868017412814E-2</v>
      </c>
      <c r="K59">
        <v>0.65000000000000013</v>
      </c>
      <c r="L59">
        <v>0.63105539376282416</v>
      </c>
      <c r="M59">
        <v>0.65000000000000013</v>
      </c>
      <c r="N59">
        <v>0.72385809018597658</v>
      </c>
      <c r="O59">
        <v>0.65000000000000013</v>
      </c>
      <c r="P59">
        <v>0.78095224732695534</v>
      </c>
      <c r="Q59">
        <v>0.65000000000000013</v>
      </c>
      <c r="R59">
        <v>0.82154971380005448</v>
      </c>
      <c r="S59">
        <v>0.65000000000000013</v>
      </c>
      <c r="T59">
        <v>0.87629216998865389</v>
      </c>
      <c r="U59">
        <v>0.65000000000000013</v>
      </c>
      <c r="V59">
        <v>0.91154092735032377</v>
      </c>
    </row>
    <row r="60" spans="1:30" x14ac:dyDescent="0.2">
      <c r="A60">
        <v>0.625</v>
      </c>
      <c r="B60">
        <v>0.10599676315213867</v>
      </c>
      <c r="C60">
        <v>0.65493750000000006</v>
      </c>
      <c r="D60">
        <v>0.10140298140410965</v>
      </c>
      <c r="E60">
        <v>0.625</v>
      </c>
      <c r="F60">
        <v>9.6676547350907735E-2</v>
      </c>
      <c r="G60">
        <v>0.625</v>
      </c>
      <c r="H60">
        <v>9.3082249030356251E-2</v>
      </c>
      <c r="I60">
        <v>0.625</v>
      </c>
      <c r="J60">
        <v>9.5728518510388438E-2</v>
      </c>
      <c r="K60">
        <v>0.67500000000000004</v>
      </c>
      <c r="L60">
        <v>0.60509384594460469</v>
      </c>
      <c r="M60">
        <v>0.67500000000000004</v>
      </c>
      <c r="N60">
        <v>0.70927424154612528</v>
      </c>
      <c r="O60">
        <v>0.67500000000000004</v>
      </c>
      <c r="P60">
        <v>0.77063291607393281</v>
      </c>
      <c r="Q60">
        <v>0.67500000000000004</v>
      </c>
      <c r="R60">
        <v>0.81357079905754215</v>
      </c>
      <c r="S60">
        <v>0.67500000000000004</v>
      </c>
      <c r="T60">
        <v>0.87117729312626158</v>
      </c>
      <c r="U60">
        <v>0.67500000000000004</v>
      </c>
      <c r="V60">
        <v>0.90803293353294012</v>
      </c>
    </row>
    <row r="61" spans="1:30" x14ac:dyDescent="0.2">
      <c r="A61">
        <v>0.65</v>
      </c>
      <c r="B61">
        <v>0.11019052292054807</v>
      </c>
      <c r="C61">
        <v>0.68114583333333334</v>
      </c>
      <c r="D61">
        <v>0.10542298054594712</v>
      </c>
      <c r="E61">
        <v>0.65000000000000013</v>
      </c>
      <c r="F61">
        <v>0.10051366475693303</v>
      </c>
      <c r="G61">
        <v>0.65000000000000013</v>
      </c>
      <c r="H61">
        <v>9.6753136137551252E-2</v>
      </c>
      <c r="I61">
        <v>0.65000000000000013</v>
      </c>
      <c r="J61">
        <v>9.940239153519137E-2</v>
      </c>
      <c r="K61">
        <v>0.70000000000000007</v>
      </c>
      <c r="L61">
        <v>0.57550638836757906</v>
      </c>
      <c r="M61">
        <v>0.70000000000000007</v>
      </c>
      <c r="N61">
        <v>0.69412121729185006</v>
      </c>
      <c r="O61">
        <v>0.70000000000000007</v>
      </c>
      <c r="P61">
        <v>0.76004741159414602</v>
      </c>
      <c r="Q61">
        <v>0.70000000000000007</v>
      </c>
      <c r="R61">
        <v>0.8056016564090196</v>
      </c>
      <c r="S61">
        <v>0.70000000000000007</v>
      </c>
      <c r="T61">
        <v>0.8660086697469267</v>
      </c>
      <c r="U61">
        <v>0.70000000000000007</v>
      </c>
      <c r="V61">
        <v>0.90450426797827088</v>
      </c>
      <c r="AC61">
        <v>0.81</v>
      </c>
      <c r="AD61">
        <v>0.64</v>
      </c>
    </row>
    <row r="62" spans="1:30" x14ac:dyDescent="0.2">
      <c r="A62">
        <v>0.67500000000000004</v>
      </c>
      <c r="B62">
        <v>0.11438073570759777</v>
      </c>
      <c r="C62">
        <v>0.70733333333333337</v>
      </c>
      <c r="D62">
        <v>0.10943891357694895</v>
      </c>
      <c r="E62">
        <v>0.67500000000000004</v>
      </c>
      <c r="F62">
        <v>0.10434847874080365</v>
      </c>
      <c r="G62">
        <v>0.67500000000000004</v>
      </c>
      <c r="H62">
        <v>0.10041999225597553</v>
      </c>
      <c r="I62">
        <v>0.67500000000000004</v>
      </c>
      <c r="J62">
        <v>0.10306432088956255</v>
      </c>
      <c r="K62" s="2">
        <v>0.70265789473684215</v>
      </c>
      <c r="L62">
        <v>0.57204664616434064</v>
      </c>
      <c r="M62">
        <v>0.72499999999999998</v>
      </c>
      <c r="N62">
        <v>0.678339627521928</v>
      </c>
      <c r="O62">
        <v>0.72499999999999998</v>
      </c>
      <c r="P62">
        <v>0.74926483655223519</v>
      </c>
      <c r="Q62">
        <v>0.72499999999999998</v>
      </c>
      <c r="R62">
        <v>0.7974615021156789</v>
      </c>
      <c r="S62">
        <v>0.72499999999999998</v>
      </c>
      <c r="T62">
        <v>0.86082884917656188</v>
      </c>
      <c r="U62">
        <v>0.72499999999999998</v>
      </c>
      <c r="V62">
        <v>0.90095906503377277</v>
      </c>
      <c r="AC62">
        <v>2.17</v>
      </c>
      <c r="AD62">
        <v>0.88</v>
      </c>
    </row>
    <row r="63" spans="1:30" x14ac:dyDescent="0.2">
      <c r="A63">
        <v>0.7</v>
      </c>
      <c r="B63">
        <v>0.11856740151328778</v>
      </c>
      <c r="C63">
        <v>0.73354166666666665</v>
      </c>
      <c r="D63">
        <v>0.11345317311800772</v>
      </c>
      <c r="E63">
        <v>0.70000000000000007</v>
      </c>
      <c r="F63">
        <v>0.10819173860590812</v>
      </c>
      <c r="G63">
        <v>0.70000000000000007</v>
      </c>
      <c r="H63">
        <v>0.10408281738562909</v>
      </c>
      <c r="I63">
        <v>0.70000000000000007</v>
      </c>
      <c r="J63">
        <v>0.10672266714280425</v>
      </c>
      <c r="K63" s="2">
        <v>0.70265789473684215</v>
      </c>
      <c r="L63">
        <v>0.11634132832971225</v>
      </c>
      <c r="M63">
        <v>0.75000000000000011</v>
      </c>
      <c r="N63">
        <v>0.6618319223081085</v>
      </c>
      <c r="O63">
        <v>0.75000000000000011</v>
      </c>
      <c r="P63">
        <v>0.73824680057895598</v>
      </c>
      <c r="Q63">
        <v>0.75000000000000011</v>
      </c>
      <c r="R63">
        <v>0.78926760130539542</v>
      </c>
      <c r="S63">
        <v>0.75000000000000011</v>
      </c>
      <c r="T63">
        <v>0.8556445497297851</v>
      </c>
      <c r="U63">
        <v>0.75000000000000011</v>
      </c>
      <c r="V63">
        <v>0.8974221307841892</v>
      </c>
    </row>
    <row r="64" spans="1:30" x14ac:dyDescent="0.2">
      <c r="A64">
        <v>0.72499999999999998</v>
      </c>
      <c r="B64">
        <v>0.12275052033761807</v>
      </c>
      <c r="C64">
        <v>0.75972916666666668</v>
      </c>
      <c r="D64">
        <v>0.11746352182551176</v>
      </c>
      <c r="E64">
        <v>0.72499999999999998</v>
      </c>
      <c r="F64">
        <v>0.11202232964916181</v>
      </c>
      <c r="G64">
        <v>0.72499999999999998</v>
      </c>
      <c r="H64">
        <v>0.10775135308270785</v>
      </c>
      <c r="I64">
        <v>0.72499999999999998</v>
      </c>
      <c r="J64">
        <v>0.11036966690913576</v>
      </c>
      <c r="K64">
        <v>0.72499999999999998</v>
      </c>
      <c r="L64">
        <v>0.11949915714146378</v>
      </c>
      <c r="M64">
        <v>0.77500000000000002</v>
      </c>
      <c r="N64">
        <v>0.64448872748841279</v>
      </c>
      <c r="O64">
        <v>0.77500000000000002</v>
      </c>
      <c r="P64">
        <v>0.72699330367430803</v>
      </c>
      <c r="Q64">
        <v>0.77500000000000002</v>
      </c>
      <c r="R64">
        <v>0.78096620746122614</v>
      </c>
      <c r="S64">
        <v>0.77500000000000002</v>
      </c>
      <c r="T64">
        <v>0.85042665870991907</v>
      </c>
      <c r="U64">
        <v>0.77500000000000002</v>
      </c>
      <c r="V64">
        <v>0.89388519653460552</v>
      </c>
      <c r="AC64">
        <v>0</v>
      </c>
      <c r="AD64">
        <v>0</v>
      </c>
    </row>
    <row r="65" spans="1:30" x14ac:dyDescent="0.2">
      <c r="A65">
        <v>0.75</v>
      </c>
      <c r="B65">
        <v>0.12693009218058862</v>
      </c>
      <c r="C65">
        <v>0.78593750000000007</v>
      </c>
      <c r="D65">
        <v>0.12147204176579182</v>
      </c>
      <c r="E65">
        <v>0.75000000000000011</v>
      </c>
      <c r="F65">
        <v>0.11585061727026078</v>
      </c>
      <c r="G65">
        <v>0.75000000000000011</v>
      </c>
      <c r="H65">
        <v>0.11140645215055089</v>
      </c>
      <c r="I65">
        <v>0.75000000000000011</v>
      </c>
      <c r="J65">
        <v>0.11400532018855711</v>
      </c>
      <c r="K65">
        <v>0.75000000000000011</v>
      </c>
      <c r="L65">
        <v>0.12302577728212802</v>
      </c>
      <c r="M65">
        <v>0.8</v>
      </c>
      <c r="N65">
        <v>0.62617702043340739</v>
      </c>
      <c r="O65">
        <v>0.8</v>
      </c>
      <c r="P65">
        <v>0.71548182348833467</v>
      </c>
      <c r="Q65">
        <v>0.8</v>
      </c>
      <c r="R65">
        <v>0.77251139174142025</v>
      </c>
      <c r="S65">
        <v>0.8</v>
      </c>
      <c r="T65">
        <v>0.84525355645417211</v>
      </c>
      <c r="U65">
        <v>0.8</v>
      </c>
      <c r="V65">
        <v>0.89037306836976482</v>
      </c>
      <c r="AC65">
        <v>2.17</v>
      </c>
      <c r="AD65">
        <v>0.88</v>
      </c>
    </row>
    <row r="66" spans="1:30" x14ac:dyDescent="0.2">
      <c r="A66">
        <v>0.77500000000000002</v>
      </c>
      <c r="B66">
        <v>0.13110611704219952</v>
      </c>
      <c r="C66">
        <v>0.8121250000000001</v>
      </c>
      <c r="D66">
        <v>0.12547680614979809</v>
      </c>
      <c r="E66">
        <v>0.77500000000000002</v>
      </c>
      <c r="F66">
        <v>0.11968850248367101</v>
      </c>
      <c r="G66">
        <v>0.77500000000000002</v>
      </c>
      <c r="H66">
        <v>0.11505752022962321</v>
      </c>
      <c r="I66">
        <v>0.77500000000000002</v>
      </c>
      <c r="J66">
        <v>0.11762962698106832</v>
      </c>
      <c r="K66">
        <v>0.77500000000000002</v>
      </c>
      <c r="L66">
        <v>0.12656540973742053</v>
      </c>
      <c r="M66">
        <v>0.82499999999999996</v>
      </c>
      <c r="N66">
        <v>0.60670734467086873</v>
      </c>
      <c r="O66">
        <v>0.82499999999999996</v>
      </c>
      <c r="P66">
        <v>0.7036939326437982</v>
      </c>
      <c r="Q66">
        <v>0.82499999999999996</v>
      </c>
      <c r="R66">
        <v>0.76398523973549015</v>
      </c>
      <c r="S66">
        <v>0.82499999999999996</v>
      </c>
      <c r="T66">
        <v>0.83996400341171573</v>
      </c>
      <c r="U66">
        <v>0.82499999999999996</v>
      </c>
      <c r="V66">
        <v>0.88681752955662407</v>
      </c>
    </row>
    <row r="67" spans="1:30" x14ac:dyDescent="0.2">
      <c r="A67">
        <v>0.8</v>
      </c>
      <c r="B67">
        <v>0.1352785949224507</v>
      </c>
      <c r="C67">
        <v>0.83833333333333337</v>
      </c>
      <c r="D67">
        <v>0.12947958648929944</v>
      </c>
      <c r="E67">
        <v>0.8</v>
      </c>
      <c r="F67">
        <v>0.12351256716415304</v>
      </c>
      <c r="G67">
        <v>0.8</v>
      </c>
      <c r="H67">
        <v>0.11871530662331341</v>
      </c>
      <c r="I67">
        <v>0.8</v>
      </c>
      <c r="J67">
        <v>0.12125214222301477</v>
      </c>
      <c r="K67">
        <v>0.8</v>
      </c>
      <c r="L67">
        <v>0.13009599014775428</v>
      </c>
      <c r="M67">
        <v>0.85000000000000009</v>
      </c>
      <c r="N67">
        <v>0.58581284874417594</v>
      </c>
      <c r="O67">
        <v>0.85000000000000009</v>
      </c>
      <c r="P67">
        <v>0.69161171563505097</v>
      </c>
      <c r="Q67">
        <v>0.85000000000000009</v>
      </c>
      <c r="R67">
        <v>0.75534817446277791</v>
      </c>
      <c r="S67">
        <v>0.85000000000000009</v>
      </c>
      <c r="T67">
        <v>0.83465653486361169</v>
      </c>
      <c r="U67">
        <v>0.85000000000000009</v>
      </c>
      <c r="V67">
        <v>0.88325785639602605</v>
      </c>
    </row>
    <row r="68" spans="1:30" x14ac:dyDescent="0.2">
      <c r="A68">
        <v>0.82500000000000007</v>
      </c>
      <c r="B68">
        <v>0.13944752582134218</v>
      </c>
      <c r="C68">
        <v>0.86454166666666665</v>
      </c>
      <c r="D68">
        <v>0.13348198313815288</v>
      </c>
      <c r="E68">
        <v>0.82499999999999996</v>
      </c>
      <c r="F68">
        <v>0.12733432842248041</v>
      </c>
      <c r="G68">
        <v>0.82499999999999996</v>
      </c>
      <c r="H68">
        <v>0.12235864864057519</v>
      </c>
      <c r="I68">
        <v>0.82499999999999996</v>
      </c>
      <c r="J68">
        <v>0.12487376168967884</v>
      </c>
      <c r="K68">
        <v>0.82499999999999996</v>
      </c>
      <c r="L68">
        <v>0.13362939932213763</v>
      </c>
      <c r="M68">
        <v>0.87500000000000011</v>
      </c>
      <c r="N68">
        <v>0.56310628899875559</v>
      </c>
      <c r="O68">
        <v>0.87500000000000011</v>
      </c>
      <c r="P68">
        <v>0.67922160786495978</v>
      </c>
      <c r="Q68">
        <v>0.87500000000000011</v>
      </c>
      <c r="R68">
        <v>0.74659408836454033</v>
      </c>
      <c r="S68">
        <v>0.87500000000000011</v>
      </c>
      <c r="T68">
        <v>0.8293423480008898</v>
      </c>
      <c r="U68">
        <v>0.87500000000000011</v>
      </c>
      <c r="V68">
        <v>0.87971678779898532</v>
      </c>
    </row>
    <row r="69" spans="1:30" x14ac:dyDescent="0.2">
      <c r="A69">
        <v>0.85000000000000009</v>
      </c>
      <c r="B69">
        <v>0.14361290973887397</v>
      </c>
      <c r="C69">
        <v>0.89072916666666668</v>
      </c>
      <c r="D69">
        <v>0.13747840873059408</v>
      </c>
      <c r="E69">
        <v>0.85000000000000009</v>
      </c>
      <c r="F69">
        <v>0.13116683898419632</v>
      </c>
      <c r="G69">
        <v>0.85000000000000009</v>
      </c>
      <c r="H69">
        <v>0.12600938080391663</v>
      </c>
      <c r="I69">
        <v>0.85000000000000009</v>
      </c>
      <c r="J69">
        <v>0.12847507691660898</v>
      </c>
      <c r="K69">
        <v>0.85000000000000009</v>
      </c>
      <c r="L69">
        <v>0.13714979618189271</v>
      </c>
      <c r="M69">
        <v>0.9</v>
      </c>
      <c r="N69">
        <v>0.53799188529429665</v>
      </c>
      <c r="O69">
        <v>0.9</v>
      </c>
      <c r="P69">
        <v>0.66649980730459302</v>
      </c>
      <c r="Q69">
        <v>0.9</v>
      </c>
      <c r="R69">
        <v>0.73773250923241718</v>
      </c>
      <c r="S69">
        <v>0.9</v>
      </c>
      <c r="T69">
        <v>0.82401472450893221</v>
      </c>
      <c r="U69">
        <v>0.9</v>
      </c>
      <c r="V69">
        <v>0.87620052528668746</v>
      </c>
    </row>
    <row r="70" spans="1:30" x14ac:dyDescent="0.2">
      <c r="A70">
        <v>0.87500000000000011</v>
      </c>
      <c r="B70">
        <v>0.14777474667504603</v>
      </c>
      <c r="C70">
        <v>0.91693750000000007</v>
      </c>
      <c r="D70">
        <v>0.14147529534809711</v>
      </c>
      <c r="E70">
        <v>0.87500000000000011</v>
      </c>
      <c r="F70">
        <v>0.13498437730190674</v>
      </c>
      <c r="G70">
        <v>0.87500000000000011</v>
      </c>
      <c r="H70">
        <v>0.12964499675936789</v>
      </c>
      <c r="I70">
        <v>0.87500000000000011</v>
      </c>
      <c r="J70">
        <v>0.13207609355177827</v>
      </c>
      <c r="K70">
        <v>0.87500000000000011</v>
      </c>
      <c r="L70">
        <v>0.14066877865962296</v>
      </c>
      <c r="M70">
        <v>0.92500000000000004</v>
      </c>
      <c r="N70">
        <v>0.50942507407401538</v>
      </c>
      <c r="O70">
        <v>0.92500000000000004</v>
      </c>
      <c r="P70">
        <v>0.65341355417219471</v>
      </c>
      <c r="Q70">
        <v>0.92500000000000004</v>
      </c>
      <c r="R70">
        <v>0.72875732950766481</v>
      </c>
      <c r="S70">
        <v>0.92500000000000004</v>
      </c>
      <c r="T70">
        <v>0.81870703201700756</v>
      </c>
      <c r="U70">
        <v>0.92500000000000004</v>
      </c>
      <c r="V70">
        <v>0.87262224756253237</v>
      </c>
    </row>
    <row r="71" spans="1:30" x14ac:dyDescent="0.2">
      <c r="A71">
        <v>0.90000000000000013</v>
      </c>
      <c r="B71">
        <v>0.15193794783481798</v>
      </c>
      <c r="C71">
        <v>0.9431250000000001</v>
      </c>
      <c r="D71">
        <v>0.14546621309961977</v>
      </c>
      <c r="E71">
        <v>0.9</v>
      </c>
      <c r="F71">
        <v>0.13881343273039062</v>
      </c>
      <c r="G71">
        <v>0.9</v>
      </c>
      <c r="H71">
        <v>0.13328867469236061</v>
      </c>
      <c r="I71">
        <v>0.9</v>
      </c>
      <c r="J71">
        <v>0.13566695806708062</v>
      </c>
      <c r="K71">
        <v>0.9</v>
      </c>
      <c r="L71">
        <v>0.14418889264297308</v>
      </c>
      <c r="M71">
        <v>0.95000000000000007</v>
      </c>
      <c r="N71">
        <v>0.47528958623328799</v>
      </c>
      <c r="O71">
        <v>0.95000000000000007</v>
      </c>
      <c r="P71">
        <v>0.63995158729278667</v>
      </c>
      <c r="Q71">
        <v>0.95000000000000007</v>
      </c>
      <c r="R71">
        <v>0.71966537325973667</v>
      </c>
      <c r="S71">
        <v>0.95000000000000007</v>
      </c>
      <c r="T71">
        <v>0.81334738455870481</v>
      </c>
      <c r="U71">
        <v>0.95000000000000007</v>
      </c>
      <c r="V71">
        <v>0.86910598505023429</v>
      </c>
    </row>
    <row r="72" spans="1:30" x14ac:dyDescent="0.2">
      <c r="A72">
        <v>0.92500000000000016</v>
      </c>
      <c r="B72">
        <v>0.15609282723063064</v>
      </c>
      <c r="C72">
        <v>0.96933333333333338</v>
      </c>
      <c r="D72">
        <v>0.1494575896857723</v>
      </c>
      <c r="E72">
        <v>0.92500000000000004</v>
      </c>
      <c r="F72">
        <v>0.1426267481074841</v>
      </c>
      <c r="G72">
        <v>0.92500000000000004</v>
      </c>
      <c r="H72">
        <v>0.13691656458600132</v>
      </c>
      <c r="I72">
        <v>0.92500000000000004</v>
      </c>
      <c r="J72">
        <v>0.13924767046251602</v>
      </c>
      <c r="K72">
        <v>0.92500000000000004</v>
      </c>
      <c r="L72">
        <v>0.14770221759260413</v>
      </c>
      <c r="M72">
        <v>0.97500000000000009</v>
      </c>
      <c r="N72">
        <v>0.42974532524110687</v>
      </c>
      <c r="O72">
        <v>0.97500000000000009</v>
      </c>
      <c r="P72">
        <v>0.626059392342041</v>
      </c>
      <c r="Q72">
        <v>0.97500000000000009</v>
      </c>
      <c r="R72">
        <v>0.71044931141814038</v>
      </c>
      <c r="S72">
        <v>0.97500000000000009</v>
      </c>
      <c r="T72">
        <v>0.80797340469588419</v>
      </c>
      <c r="U72">
        <v>0.97500000000000009</v>
      </c>
      <c r="V72">
        <v>0.86553390884726511</v>
      </c>
    </row>
    <row r="73" spans="1:30" x14ac:dyDescent="0.2">
      <c r="A73">
        <v>0.95</v>
      </c>
      <c r="B73">
        <v>0.16024934369476318</v>
      </c>
      <c r="C73">
        <v>0.99552083333333341</v>
      </c>
      <c r="D73">
        <v>0.15344299959637642</v>
      </c>
      <c r="E73">
        <v>0.95000000000000007</v>
      </c>
      <c r="F73">
        <v>0.1464377600624229</v>
      </c>
      <c r="G73">
        <v>0.95000000000000007</v>
      </c>
      <c r="H73">
        <v>0.14055318828864527</v>
      </c>
      <c r="I73">
        <v>0.95000000000000007</v>
      </c>
      <c r="J73">
        <v>0.14282957722499454</v>
      </c>
      <c r="K73">
        <v>0.95000000000000007</v>
      </c>
      <c r="L73">
        <v>0.15121045076694584</v>
      </c>
      <c r="M73">
        <v>0.99</v>
      </c>
      <c r="N73">
        <v>0.37</v>
      </c>
      <c r="O73">
        <v>1</v>
      </c>
      <c r="P73">
        <v>0.61172749969554419</v>
      </c>
      <c r="Q73">
        <v>1</v>
      </c>
      <c r="R73">
        <v>0.70111842747216646</v>
      </c>
      <c r="S73">
        <v>1</v>
      </c>
      <c r="T73">
        <v>0.80256986424874466</v>
      </c>
      <c r="U73">
        <v>1</v>
      </c>
      <c r="V73">
        <v>0.86201144481378145</v>
      </c>
    </row>
    <row r="74" spans="1:30" x14ac:dyDescent="0.2">
      <c r="A74">
        <v>0.97499999999999998</v>
      </c>
      <c r="B74">
        <v>0.16439726555021639</v>
      </c>
      <c r="C74">
        <v>1.0217291666666668</v>
      </c>
      <c r="D74">
        <v>0.15742886615117854</v>
      </c>
      <c r="E74">
        <v>0.97500000000000009</v>
      </c>
      <c r="F74">
        <v>0.1502614408392125</v>
      </c>
      <c r="G74">
        <v>0.97500000000000009</v>
      </c>
      <c r="H74">
        <v>0.14418645283398027</v>
      </c>
      <c r="I74">
        <v>0.97500000000000009</v>
      </c>
      <c r="J74">
        <v>0.1464019290511277</v>
      </c>
      <c r="K74">
        <v>0.97500000000000009</v>
      </c>
      <c r="L74">
        <v>0.154715289424428</v>
      </c>
      <c r="M74">
        <v>1</v>
      </c>
      <c r="N74">
        <v>0.29739022754804317</v>
      </c>
      <c r="O74">
        <v>1</v>
      </c>
      <c r="P74">
        <v>0.61172749969554419</v>
      </c>
      <c r="Q74">
        <v>1</v>
      </c>
      <c r="R74">
        <v>0.70111842747216646</v>
      </c>
      <c r="S74">
        <v>1</v>
      </c>
      <c r="T74">
        <v>0.80256986424874466</v>
      </c>
      <c r="U74">
        <v>1</v>
      </c>
      <c r="V74">
        <v>0.86201144481378145</v>
      </c>
    </row>
    <row r="75" spans="1:30" x14ac:dyDescent="0.2">
      <c r="A75">
        <v>1</v>
      </c>
      <c r="B75">
        <v>0.16854709731870945</v>
      </c>
      <c r="C75">
        <v>1.0479166666666668</v>
      </c>
      <c r="D75">
        <v>0.16141182874093879</v>
      </c>
      <c r="E75">
        <v>1</v>
      </c>
      <c r="F75">
        <v>0.15406822985353436</v>
      </c>
      <c r="G75">
        <v>1</v>
      </c>
      <c r="H75">
        <v>0.14780292159277067</v>
      </c>
      <c r="I75">
        <v>1</v>
      </c>
      <c r="J75">
        <v>0.14996472594091545</v>
      </c>
      <c r="K75">
        <v>1</v>
      </c>
      <c r="L75">
        <v>0.15820711576728189</v>
      </c>
      <c r="M75">
        <v>1.01</v>
      </c>
      <c r="N75">
        <v>0.25</v>
      </c>
      <c r="O75">
        <v>1</v>
      </c>
      <c r="P75">
        <v>0.61172749969554419</v>
      </c>
      <c r="Q75">
        <v>1</v>
      </c>
      <c r="R75">
        <v>0.70111842747216646</v>
      </c>
      <c r="S75">
        <v>1</v>
      </c>
      <c r="T75">
        <v>0.80256986424874466</v>
      </c>
      <c r="U75">
        <v>1</v>
      </c>
      <c r="V75">
        <v>0.86201144481378145</v>
      </c>
    </row>
    <row r="76" spans="1:30" x14ac:dyDescent="0.2">
      <c r="E76">
        <v>1.0250000000000001</v>
      </c>
      <c r="F76">
        <v>0.15788845549709193</v>
      </c>
      <c r="G76">
        <v>1.0250000000000001</v>
      </c>
      <c r="H76">
        <v>0.15142913190775692</v>
      </c>
      <c r="I76">
        <v>1.0250000000000001</v>
      </c>
      <c r="J76">
        <v>0.15353021015655036</v>
      </c>
      <c r="K76">
        <v>1.0250000000000001</v>
      </c>
      <c r="L76">
        <v>0.16169837635732584</v>
      </c>
      <c r="M76">
        <v>1.0250000000000001</v>
      </c>
      <c r="N76">
        <v>0.20955202617579841</v>
      </c>
      <c r="O76">
        <v>1.0250000000000001</v>
      </c>
      <c r="P76">
        <v>0.59690472219430279</v>
      </c>
      <c r="Q76">
        <v>1.0250000000000001</v>
      </c>
      <c r="R76">
        <v>0.69166221642077574</v>
      </c>
      <c r="S76">
        <v>1.0250000000000001</v>
      </c>
      <c r="T76">
        <v>0.79716408436339947</v>
      </c>
      <c r="U76">
        <v>1.0250000000000001</v>
      </c>
      <c r="V76">
        <v>0.85847451056419788</v>
      </c>
    </row>
    <row r="77" spans="1:30" x14ac:dyDescent="0.2">
      <c r="E77">
        <v>1.05</v>
      </c>
      <c r="F77">
        <v>0.16169102157079682</v>
      </c>
      <c r="G77">
        <v>1.05</v>
      </c>
      <c r="H77">
        <v>0.1550519830654343</v>
      </c>
      <c r="I77">
        <v>1.05</v>
      </c>
      <c r="J77">
        <v>0.15707419576540813</v>
      </c>
      <c r="K77">
        <v>1.05</v>
      </c>
      <c r="L77">
        <v>0.16517888764398125</v>
      </c>
      <c r="M77">
        <v>1.05</v>
      </c>
      <c r="N77">
        <v>0.20510315823585601</v>
      </c>
      <c r="O77">
        <v>1.05</v>
      </c>
      <c r="P77">
        <v>0.58153731332137415</v>
      </c>
      <c r="Q77">
        <v>1.05</v>
      </c>
      <c r="R77">
        <v>0.68207994535691907</v>
      </c>
      <c r="S77">
        <v>1.05</v>
      </c>
      <c r="T77">
        <v>0.79173859742184172</v>
      </c>
      <c r="U77">
        <v>1.05</v>
      </c>
      <c r="V77">
        <v>0.85493798974935975</v>
      </c>
    </row>
    <row r="78" spans="1:30" x14ac:dyDescent="0.2">
      <c r="E78">
        <v>1.075</v>
      </c>
      <c r="F78">
        <v>0.16549128422234707</v>
      </c>
      <c r="G78">
        <v>1.075</v>
      </c>
      <c r="H78">
        <v>0.15865703068937434</v>
      </c>
      <c r="I78">
        <v>1.075</v>
      </c>
      <c r="J78">
        <v>0.1606214658836346</v>
      </c>
      <c r="K78">
        <v>1.075</v>
      </c>
      <c r="L78">
        <v>0.16866166194187637</v>
      </c>
      <c r="M78">
        <v>1.075</v>
      </c>
      <c r="N78">
        <v>0.20410481668364303</v>
      </c>
      <c r="O78">
        <v>1.075</v>
      </c>
      <c r="P78">
        <v>0.565603262598391</v>
      </c>
      <c r="Q78">
        <v>1.075</v>
      </c>
      <c r="R78">
        <v>0.67238309649103445</v>
      </c>
      <c r="S78">
        <v>1.075</v>
      </c>
      <c r="T78">
        <v>0.78629407525553352</v>
      </c>
      <c r="U78">
        <v>1.075</v>
      </c>
      <c r="V78">
        <v>0.85140043534765752</v>
      </c>
    </row>
    <row r="79" spans="1:30" x14ac:dyDescent="0.2">
      <c r="E79">
        <v>1.0999999999999999</v>
      </c>
      <c r="F79">
        <v>0.16930613521421031</v>
      </c>
      <c r="G79">
        <v>1.0999999999999999</v>
      </c>
      <c r="H79">
        <v>0.16227282761670289</v>
      </c>
      <c r="I79">
        <v>1.0999999999999999</v>
      </c>
      <c r="J79">
        <v>0.16415977824903727</v>
      </c>
      <c r="K79">
        <v>1.0999999999999999</v>
      </c>
      <c r="L79">
        <v>0.1721359499476226</v>
      </c>
      <c r="M79">
        <v>1.0999999999999999</v>
      </c>
      <c r="N79">
        <v>0.20452377078321229</v>
      </c>
      <c r="O79">
        <v>1.0999999999999999</v>
      </c>
      <c r="P79">
        <v>0.54901606372665512</v>
      </c>
      <c r="Q79">
        <v>1.0999999999999999</v>
      </c>
      <c r="R79">
        <v>0.6625548129609895</v>
      </c>
      <c r="S79">
        <v>1.0999999999999999</v>
      </c>
      <c r="T79">
        <v>0.78085268830271359</v>
      </c>
      <c r="U79">
        <v>1.0999999999999999</v>
      </c>
      <c r="V79">
        <v>0.84787032277137819</v>
      </c>
    </row>
    <row r="80" spans="1:30" x14ac:dyDescent="0.2">
      <c r="E80">
        <v>1.1250000000000002</v>
      </c>
      <c r="F80">
        <v>0.17310217492514363</v>
      </c>
      <c r="G80">
        <v>1.1250000000000002</v>
      </c>
      <c r="H80">
        <v>0.16588526538672257</v>
      </c>
      <c r="I80">
        <v>1.1250000000000002</v>
      </c>
      <c r="J80">
        <v>0.16768913286161619</v>
      </c>
      <c r="K80">
        <v>1.1250000000000002</v>
      </c>
      <c r="L80">
        <v>0.17560260029043484</v>
      </c>
      <c r="M80">
        <v>1.1250000000000002</v>
      </c>
      <c r="N80">
        <v>0.20570135696942965</v>
      </c>
      <c r="O80">
        <v>1.1250000000000002</v>
      </c>
      <c r="P80">
        <v>0.53174500441077055</v>
      </c>
      <c r="Q80">
        <v>1.1250000000000002</v>
      </c>
      <c r="R80">
        <v>0.65261341744301493</v>
      </c>
      <c r="S80">
        <v>1.1250000000000002</v>
      </c>
      <c r="T80">
        <v>0.77539092246221963</v>
      </c>
      <c r="U80">
        <v>1.1250000000000002</v>
      </c>
      <c r="V80">
        <v>0.8443495124768774</v>
      </c>
    </row>
    <row r="81" spans="5:22" x14ac:dyDescent="0.2">
      <c r="E81">
        <v>1.1500000000000001</v>
      </c>
      <c r="F81">
        <v>0.1769135707837749</v>
      </c>
      <c r="G81">
        <v>1.1500000000000001</v>
      </c>
      <c r="H81">
        <v>0.16949434399943333</v>
      </c>
      <c r="I81">
        <v>1.1500000000000001</v>
      </c>
      <c r="J81">
        <v>0.17122326494236775</v>
      </c>
      <c r="K81">
        <v>1.1500000000000001</v>
      </c>
      <c r="L81">
        <v>0.17906246159952804</v>
      </c>
      <c r="M81">
        <v>1.1500000000000001</v>
      </c>
      <c r="N81">
        <v>0.20736749899465726</v>
      </c>
      <c r="O81">
        <v>1.1500000000000001</v>
      </c>
      <c r="P81">
        <v>0.51374043310651385</v>
      </c>
      <c r="Q81">
        <v>1.1500000000000001</v>
      </c>
      <c r="R81">
        <v>0.64254987075017023</v>
      </c>
      <c r="S81">
        <v>1.1500000000000001</v>
      </c>
      <c r="T81">
        <v>0.76992781295880186</v>
      </c>
      <c r="U81">
        <v>1.1500000000000001</v>
      </c>
      <c r="V81">
        <v>0.84082374096542811</v>
      </c>
    </row>
    <row r="82" spans="5:22" x14ac:dyDescent="0.2">
      <c r="E82">
        <v>1.175</v>
      </c>
      <c r="F82">
        <v>0.18070538755409121</v>
      </c>
      <c r="G82">
        <v>1.175</v>
      </c>
      <c r="H82">
        <v>0.17310006345483514</v>
      </c>
      <c r="I82">
        <v>1.175</v>
      </c>
      <c r="J82">
        <v>0.17474903645381715</v>
      </c>
      <c r="K82">
        <v>1.175</v>
      </c>
      <c r="L82">
        <v>0.182516382504117</v>
      </c>
      <c r="M82">
        <v>1.175</v>
      </c>
      <c r="N82">
        <v>0.2093367713754424</v>
      </c>
      <c r="O82">
        <v>1.175</v>
      </c>
      <c r="P82">
        <v>0.49494450832422282</v>
      </c>
      <c r="Q82">
        <v>1.175</v>
      </c>
      <c r="R82">
        <v>0.6323712576505981</v>
      </c>
      <c r="S82">
        <v>1.175</v>
      </c>
      <c r="T82">
        <v>0.76444634006209555</v>
      </c>
      <c r="U82">
        <v>1.175</v>
      </c>
      <c r="V82">
        <v>0.83731016577897721</v>
      </c>
    </row>
    <row r="83" spans="5:22" x14ac:dyDescent="0.2">
      <c r="E83">
        <v>1.2</v>
      </c>
      <c r="F83">
        <v>0.18451332827949044</v>
      </c>
      <c r="G83">
        <v>1.2</v>
      </c>
      <c r="H83">
        <v>0.1766862997978452</v>
      </c>
      <c r="I83">
        <v>1.2</v>
      </c>
      <c r="J83">
        <v>0.17825211499144619</v>
      </c>
      <c r="K83">
        <v>1.2</v>
      </c>
      <c r="L83">
        <v>0.18596521163341662</v>
      </c>
      <c r="M83">
        <v>1.2</v>
      </c>
      <c r="N83">
        <v>0.21154629068696196</v>
      </c>
      <c r="O83">
        <v>1.2</v>
      </c>
      <c r="P83">
        <v>0.47537719305590476</v>
      </c>
      <c r="Q83">
        <v>1.2</v>
      </c>
      <c r="R83">
        <v>0.62207977686544591</v>
      </c>
      <c r="S83">
        <v>1.2</v>
      </c>
      <c r="T83">
        <v>0.75897606435641873</v>
      </c>
      <c r="U83">
        <v>1.2</v>
      </c>
      <c r="V83">
        <v>0.83381188767811798</v>
      </c>
    </row>
    <row r="84" spans="5:22" x14ac:dyDescent="0.2">
      <c r="E84">
        <v>1.2250000000000001</v>
      </c>
      <c r="F84">
        <v>0.18830092210918983</v>
      </c>
      <c r="G84">
        <v>1.2250000000000001</v>
      </c>
      <c r="H84">
        <v>0.18028496502289829</v>
      </c>
      <c r="I84">
        <v>1.2250000000000001</v>
      </c>
      <c r="J84">
        <v>0.18176086677253034</v>
      </c>
      <c r="K84">
        <v>1.2250000000000001</v>
      </c>
      <c r="L84">
        <v>0.18940979761664178</v>
      </c>
      <c r="M84">
        <v>1.2250000000000001</v>
      </c>
      <c r="N84">
        <v>0.21392564899202085</v>
      </c>
      <c r="O84">
        <v>1.2250000000000001</v>
      </c>
      <c r="P84">
        <v>0.45510758996620038</v>
      </c>
      <c r="Q84">
        <v>1.2250000000000001</v>
      </c>
      <c r="R84">
        <v>0.61168471188400386</v>
      </c>
      <c r="S84">
        <v>1.2250000000000001</v>
      </c>
      <c r="T84">
        <v>0.75349996611140679</v>
      </c>
      <c r="U84">
        <v>1.2250000000000001</v>
      </c>
      <c r="V84">
        <v>0.83031691705522415</v>
      </c>
    </row>
    <row r="85" spans="5:22" x14ac:dyDescent="0.2">
      <c r="E85">
        <v>1.25</v>
      </c>
      <c r="F85">
        <v>0.19210540770135701</v>
      </c>
      <c r="G85">
        <v>1.25</v>
      </c>
      <c r="H85">
        <v>0.18388027109064242</v>
      </c>
      <c r="I85">
        <v>1.25</v>
      </c>
      <c r="J85">
        <v>0.18527618757235195</v>
      </c>
      <c r="K85">
        <v>1.25</v>
      </c>
      <c r="L85">
        <v>0.19285098908300749</v>
      </c>
      <c r="M85">
        <v>1.25</v>
      </c>
      <c r="N85">
        <v>0.21643722372875909</v>
      </c>
      <c r="O85">
        <v>1.25</v>
      </c>
      <c r="P85">
        <v>0.43438702800576623</v>
      </c>
      <c r="Q85">
        <v>1.25</v>
      </c>
      <c r="R85">
        <v>0.60119143735796643</v>
      </c>
      <c r="S85">
        <v>1.25</v>
      </c>
      <c r="T85">
        <v>0.74801714955177656</v>
      </c>
      <c r="U85">
        <v>1.25</v>
      </c>
      <c r="V85">
        <v>0.82682814795351633</v>
      </c>
    </row>
    <row r="86" spans="5:22" x14ac:dyDescent="0.2">
      <c r="E86">
        <v>1.2749999999999999</v>
      </c>
      <c r="F86">
        <v>0.19588877859043952</v>
      </c>
      <c r="G86">
        <v>1.2749999999999999</v>
      </c>
      <c r="H86">
        <v>0.18747221800107763</v>
      </c>
      <c r="I86">
        <v>1.2749999999999999</v>
      </c>
      <c r="J86">
        <v>0.1887685168065924</v>
      </c>
      <c r="K86">
        <v>1.2749999999999999</v>
      </c>
      <c r="L86">
        <v>0.19627520796507539</v>
      </c>
      <c r="M86">
        <v>1.2749999999999999</v>
      </c>
      <c r="N86">
        <v>0.2190527979757817</v>
      </c>
      <c r="O86">
        <v>1.2749999999999999</v>
      </c>
      <c r="P86">
        <v>0.41368003064246534</v>
      </c>
      <c r="Q86">
        <v>1.2749999999999999</v>
      </c>
      <c r="R86">
        <v>0.59061387852126856</v>
      </c>
      <c r="S86">
        <v>1.2749999999999999</v>
      </c>
      <c r="T86">
        <v>0.74254508229553517</v>
      </c>
      <c r="U86">
        <v>1.2749999999999999</v>
      </c>
      <c r="V86">
        <v>0.82335488265477264</v>
      </c>
    </row>
    <row r="87" spans="5:22" x14ac:dyDescent="0.2">
      <c r="E87">
        <v>1.3000000000000003</v>
      </c>
      <c r="F87">
        <v>0.19968980904937461</v>
      </c>
      <c r="G87">
        <v>1.3000000000000003</v>
      </c>
      <c r="H87">
        <v>0.19106080575420392</v>
      </c>
      <c r="I87">
        <v>1.3000000000000003</v>
      </c>
      <c r="J87">
        <v>0.19226801224309198</v>
      </c>
      <c r="K87">
        <v>1.3000000000000003</v>
      </c>
      <c r="L87">
        <v>0.19971187340896168</v>
      </c>
      <c r="M87">
        <v>1.3000000000000003</v>
      </c>
      <c r="N87">
        <v>0.22174093002067713</v>
      </c>
      <c r="O87">
        <v>1.3000000000000003</v>
      </c>
      <c r="P87">
        <v>0.39372343703000429</v>
      </c>
      <c r="Q87">
        <v>1.3000000000000003</v>
      </c>
      <c r="R87">
        <v>0.57997573270183522</v>
      </c>
      <c r="S87">
        <v>1.3000000000000003</v>
      </c>
      <c r="T87">
        <v>0.73707525447749966</v>
      </c>
      <c r="U87">
        <v>1.3000000000000003</v>
      </c>
      <c r="V87">
        <v>0.81988161735602894</v>
      </c>
    </row>
    <row r="88" spans="5:22" x14ac:dyDescent="0.2">
      <c r="E88">
        <v>1.3250000000000002</v>
      </c>
      <c r="F88">
        <v>0.20346895699784015</v>
      </c>
      <c r="G88">
        <v>1.3250000000000002</v>
      </c>
      <c r="H88">
        <v>0.19464603435002129</v>
      </c>
      <c r="I88">
        <v>1.3250000000000002</v>
      </c>
      <c r="J88">
        <v>0.19574391893048884</v>
      </c>
      <c r="K88">
        <v>1.3250000000000002</v>
      </c>
      <c r="L88">
        <v>0.20313269777417003</v>
      </c>
      <c r="M88">
        <v>1.3250000000000002</v>
      </c>
      <c r="N88">
        <v>0.22450968184098682</v>
      </c>
      <c r="O88">
        <v>1.3250000000000002</v>
      </c>
      <c r="P88">
        <v>0.3754273548552815</v>
      </c>
      <c r="Q88">
        <v>1.3250000000000002</v>
      </c>
      <c r="R88">
        <v>0.56929874280879322</v>
      </c>
      <c r="S88">
        <v>1.3250000000000002</v>
      </c>
      <c r="T88">
        <v>0.73160654637856726</v>
      </c>
      <c r="U88">
        <v>1.3250000000000002</v>
      </c>
      <c r="V88">
        <v>0.81643171112041812</v>
      </c>
    </row>
    <row r="89" spans="5:22" x14ac:dyDescent="0.2">
      <c r="E89">
        <v>1.35</v>
      </c>
      <c r="F89">
        <v>0.20725824000378637</v>
      </c>
      <c r="G89">
        <v>1.35</v>
      </c>
      <c r="H89">
        <v>0.19822790378852975</v>
      </c>
      <c r="I89">
        <v>1.35</v>
      </c>
      <c r="J89">
        <v>0.19922758900366627</v>
      </c>
      <c r="K89">
        <v>1.35</v>
      </c>
      <c r="L89">
        <v>0.20653768106070053</v>
      </c>
      <c r="M89">
        <v>1.35</v>
      </c>
      <c r="N89">
        <v>0.22732358073552844</v>
      </c>
      <c r="O89">
        <v>1.35</v>
      </c>
      <c r="P89">
        <v>0.35951352306010076</v>
      </c>
      <c r="Q89">
        <v>1.35</v>
      </c>
      <c r="R89">
        <v>0.55858950500558535</v>
      </c>
      <c r="S89">
        <v>1.35</v>
      </c>
      <c r="T89">
        <v>0.72615844111112948</v>
      </c>
      <c r="U89">
        <v>1.35</v>
      </c>
      <c r="V89">
        <v>0.81299338105768726</v>
      </c>
    </row>
    <row r="90" spans="5:22" x14ac:dyDescent="0.2">
      <c r="E90">
        <v>1.375</v>
      </c>
      <c r="F90">
        <v>0.2110435688017003</v>
      </c>
      <c r="G90">
        <v>1.375</v>
      </c>
      <c r="H90">
        <v>0.20180641406972924</v>
      </c>
      <c r="I90">
        <v>1.375</v>
      </c>
      <c r="J90">
        <v>0.20270349569106313</v>
      </c>
      <c r="K90">
        <v>1.375</v>
      </c>
      <c r="L90">
        <v>0.20994238147082606</v>
      </c>
      <c r="M90">
        <v>1.375</v>
      </c>
      <c r="N90">
        <v>0.23017348979642177</v>
      </c>
      <c r="O90">
        <v>1.375</v>
      </c>
      <c r="P90">
        <v>0.34632335999494634</v>
      </c>
      <c r="Q90">
        <v>1.375</v>
      </c>
      <c r="R90">
        <v>0.54789199371516517</v>
      </c>
      <c r="S90">
        <v>1.375</v>
      </c>
      <c r="T90">
        <v>0.720723996416748</v>
      </c>
      <c r="U90">
        <v>1.375</v>
      </c>
      <c r="V90">
        <v>0.80957344884114069</v>
      </c>
    </row>
    <row r="91" spans="5:22" x14ac:dyDescent="0.2">
      <c r="E91">
        <v>1.4000000000000001</v>
      </c>
      <c r="F91">
        <v>0.21482697808115203</v>
      </c>
      <c r="G91">
        <v>1.4000000000000001</v>
      </c>
      <c r="H91">
        <v>0.20540037647454981</v>
      </c>
      <c r="I91">
        <v>1.4000000000000001</v>
      </c>
      <c r="J91">
        <v>0.20618836013128383</v>
      </c>
      <c r="K91">
        <v>1.4000000000000001</v>
      </c>
      <c r="L91">
        <v>0.21334764763376152</v>
      </c>
      <c r="M91">
        <v>1.4000000000000001</v>
      </c>
      <c r="N91">
        <v>0.23307929523493567</v>
      </c>
      <c r="O91">
        <v>1.4000000000000001</v>
      </c>
      <c r="P91">
        <v>0.33579390545425691</v>
      </c>
      <c r="Q91">
        <v>1.4000000000000001</v>
      </c>
      <c r="R91">
        <v>0.5372365024289002</v>
      </c>
      <c r="S91">
        <v>1.4000000000000001</v>
      </c>
      <c r="T91">
        <v>0.71530522778980821</v>
      </c>
      <c r="U91">
        <v>1.4000000000000001</v>
      </c>
      <c r="V91">
        <v>0.8061646793627284</v>
      </c>
    </row>
    <row r="92" spans="5:22" x14ac:dyDescent="0.2">
      <c r="E92">
        <v>1.425</v>
      </c>
      <c r="F92">
        <v>0.2186106560931885</v>
      </c>
      <c r="G92">
        <v>1.425</v>
      </c>
      <c r="H92">
        <v>0.20897250435686238</v>
      </c>
      <c r="I92">
        <v>1.425</v>
      </c>
      <c r="J92">
        <v>0.20964903863888018</v>
      </c>
      <c r="K92">
        <v>1.425</v>
      </c>
      <c r="L92">
        <v>0.21675432817872178</v>
      </c>
      <c r="M92">
        <v>1.425</v>
      </c>
      <c r="N92">
        <v>0.23600068716336292</v>
      </c>
      <c r="O92">
        <v>1.425</v>
      </c>
      <c r="P92">
        <v>0.32762494675053733</v>
      </c>
      <c r="Q92">
        <v>1.425</v>
      </c>
      <c r="R92">
        <v>0.5266801978966299</v>
      </c>
      <c r="S92">
        <v>1.425</v>
      </c>
      <c r="T92">
        <v>0.7099014633988483</v>
      </c>
      <c r="U92">
        <v>1.425</v>
      </c>
      <c r="V92">
        <v>0.80278009581694032</v>
      </c>
    </row>
    <row r="93" spans="5:22" x14ac:dyDescent="0.2">
      <c r="E93">
        <v>1.45</v>
      </c>
      <c r="F93">
        <v>0.22239026472608497</v>
      </c>
      <c r="G93">
        <v>1.45</v>
      </c>
      <c r="H93">
        <v>0.21254127308186599</v>
      </c>
      <c r="I93">
        <v>1.45</v>
      </c>
      <c r="J93">
        <v>0.21311927208282197</v>
      </c>
      <c r="K93">
        <v>1.45</v>
      </c>
      <c r="L93">
        <v>0.22014686490343391</v>
      </c>
      <c r="M93">
        <v>1.45</v>
      </c>
      <c r="N93">
        <v>0.23895647686263366</v>
      </c>
      <c r="O93">
        <v>1.45</v>
      </c>
      <c r="P93">
        <v>0.32145279911914121</v>
      </c>
      <c r="Q93">
        <v>1.45</v>
      </c>
      <c r="R93">
        <v>0.51628122407759192</v>
      </c>
      <c r="S93">
        <v>1.45</v>
      </c>
      <c r="T93">
        <v>0.7045353215697483</v>
      </c>
      <c r="U93">
        <v>1.45</v>
      </c>
      <c r="V93">
        <v>0.7994070884440323</v>
      </c>
    </row>
    <row r="94" spans="5:22" x14ac:dyDescent="0.2">
      <c r="E94">
        <v>1.4750000000000001</v>
      </c>
      <c r="F94">
        <v>0.22617021887230468</v>
      </c>
      <c r="G94">
        <v>1.4750000000000001</v>
      </c>
      <c r="H94">
        <v>0.21610668264956071</v>
      </c>
      <c r="I94">
        <v>1.4750000000000001</v>
      </c>
      <c r="J94">
        <v>0.21656472241061789</v>
      </c>
      <c r="K94">
        <v>1.4750000000000001</v>
      </c>
      <c r="L94">
        <v>0.22352525780789795</v>
      </c>
      <c r="M94">
        <v>1.4750000000000001</v>
      </c>
      <c r="N94">
        <v>0.24195069532151844</v>
      </c>
      <c r="O94">
        <v>1.4750000000000001</v>
      </c>
      <c r="P94">
        <v>0.31690814720793287</v>
      </c>
      <c r="Q94">
        <v>1.4750000000000001</v>
      </c>
      <c r="R94">
        <v>0.50606987446315455</v>
      </c>
      <c r="S94">
        <v>1.4750000000000001</v>
      </c>
      <c r="T94">
        <v>0.69918888679686064</v>
      </c>
      <c r="U94">
        <v>1.4750000000000001</v>
      </c>
      <c r="V94">
        <v>0.79605413265629144</v>
      </c>
    </row>
    <row r="95" spans="5:22" x14ac:dyDescent="0.2">
      <c r="E95">
        <v>1.5000000000000002</v>
      </c>
      <c r="F95">
        <v>0.22994602685864587</v>
      </c>
      <c r="G95">
        <v>1.5000000000000002</v>
      </c>
      <c r="H95">
        <v>0.21966873305994644</v>
      </c>
      <c r="I95">
        <v>1.5000000000000002</v>
      </c>
      <c r="J95">
        <v>0.2200203248582808</v>
      </c>
      <c r="K95">
        <v>1.5000000000000002</v>
      </c>
      <c r="L95">
        <v>0.22690647947641163</v>
      </c>
      <c r="M95">
        <v>1.5000000000000002</v>
      </c>
      <c r="N95">
        <v>0.24493900166353957</v>
      </c>
      <c r="O95">
        <v>1.5000000000000002</v>
      </c>
      <c r="P95">
        <v>0.3136493167306329</v>
      </c>
      <c r="Q95">
        <v>1.5000000000000002</v>
      </c>
      <c r="R95">
        <v>0.49613409789922402</v>
      </c>
      <c r="S95">
        <v>1.5000000000000002</v>
      </c>
      <c r="T95">
        <v>0.69386753373187982</v>
      </c>
      <c r="U95">
        <v>1.5000000000000002</v>
      </c>
      <c r="V95">
        <v>0.79271564708465059</v>
      </c>
    </row>
    <row r="98" spans="1:20" x14ac:dyDescent="0.2">
      <c r="A98" t="s">
        <v>34</v>
      </c>
      <c r="B98" t="s">
        <v>35</v>
      </c>
    </row>
    <row r="99" spans="1:20" x14ac:dyDescent="0.2">
      <c r="A99" t="s">
        <v>22</v>
      </c>
      <c r="C99" t="s">
        <v>24</v>
      </c>
      <c r="E99" t="s">
        <v>25</v>
      </c>
      <c r="G99" t="s">
        <v>27</v>
      </c>
      <c r="I99" t="s">
        <v>36</v>
      </c>
      <c r="K99" t="s">
        <v>29</v>
      </c>
      <c r="M99" t="s">
        <v>37</v>
      </c>
      <c r="O99" t="s">
        <v>30</v>
      </c>
      <c r="Q99" t="s">
        <v>38</v>
      </c>
      <c r="S99" t="s">
        <v>39</v>
      </c>
    </row>
    <row r="100" spans="1:20" x14ac:dyDescent="0.2">
      <c r="A100" t="s">
        <v>32</v>
      </c>
      <c r="B100" t="s">
        <v>33</v>
      </c>
      <c r="C100" t="s">
        <v>32</v>
      </c>
      <c r="D100" t="s">
        <v>33</v>
      </c>
      <c r="E100" t="s">
        <v>32</v>
      </c>
      <c r="F100" t="s">
        <v>33</v>
      </c>
      <c r="G100" t="s">
        <v>32</v>
      </c>
      <c r="H100" t="s">
        <v>33</v>
      </c>
      <c r="I100" t="s">
        <v>32</v>
      </c>
      <c r="J100" t="s">
        <v>33</v>
      </c>
      <c r="K100" t="s">
        <v>32</v>
      </c>
      <c r="L100" t="s">
        <v>33</v>
      </c>
      <c r="M100" t="s">
        <v>32</v>
      </c>
      <c r="N100" t="s">
        <v>33</v>
      </c>
      <c r="O100" t="s">
        <v>32</v>
      </c>
      <c r="P100" t="s">
        <v>33</v>
      </c>
      <c r="Q100" t="s">
        <v>32</v>
      </c>
      <c r="R100" t="s">
        <v>33</v>
      </c>
      <c r="S100" t="s">
        <v>32</v>
      </c>
      <c r="T100" t="s">
        <v>33</v>
      </c>
    </row>
    <row r="101" spans="1:20" x14ac:dyDescent="0.2">
      <c r="A101">
        <v>2.5000000000000001E-2</v>
      </c>
      <c r="B101">
        <v>0.99162323759513415</v>
      </c>
      <c r="C101">
        <v>1</v>
      </c>
      <c r="D101">
        <v>0.7</v>
      </c>
      <c r="E101">
        <v>1</v>
      </c>
      <c r="F101">
        <v>0.8</v>
      </c>
      <c r="I101">
        <v>1</v>
      </c>
      <c r="J101">
        <v>0.89500000000000002</v>
      </c>
      <c r="K101">
        <v>1</v>
      </c>
      <c r="L101">
        <v>0.93400000000000005</v>
      </c>
      <c r="M101">
        <v>1</v>
      </c>
      <c r="N101">
        <v>0.96599999999999997</v>
      </c>
      <c r="O101">
        <v>1</v>
      </c>
      <c r="P101">
        <v>0.97499999999999998</v>
      </c>
      <c r="Q101">
        <v>1</v>
      </c>
      <c r="R101">
        <v>1.01</v>
      </c>
      <c r="S101">
        <v>1</v>
      </c>
      <c r="T101">
        <v>1.0109999999999999</v>
      </c>
    </row>
    <row r="102" spans="1:20" x14ac:dyDescent="0.2">
      <c r="A102">
        <v>0.05</v>
      </c>
      <c r="B102">
        <v>0.98307754140122505</v>
      </c>
      <c r="C102">
        <v>1.25</v>
      </c>
      <c r="D102">
        <v>0.58499999999999996</v>
      </c>
      <c r="E102">
        <v>1.5</v>
      </c>
      <c r="F102">
        <v>0.67600000000000005</v>
      </c>
      <c r="G102">
        <v>1</v>
      </c>
      <c r="H102">
        <v>0.86</v>
      </c>
      <c r="I102">
        <v>2</v>
      </c>
      <c r="J102">
        <v>0.79500000000000004</v>
      </c>
      <c r="K102">
        <v>2</v>
      </c>
      <c r="L102">
        <v>0.89200000000000002</v>
      </c>
      <c r="M102">
        <v>2</v>
      </c>
      <c r="N102">
        <v>0.94399999999999995</v>
      </c>
      <c r="O102">
        <v>2</v>
      </c>
      <c r="P102">
        <v>0.97499999999999998</v>
      </c>
      <c r="Q102">
        <v>2</v>
      </c>
      <c r="R102">
        <v>1.0329999999999999</v>
      </c>
      <c r="S102">
        <v>2</v>
      </c>
      <c r="T102">
        <v>1.022</v>
      </c>
    </row>
    <row r="103" spans="1:20" x14ac:dyDescent="0.2">
      <c r="A103">
        <v>7.4999999999999997E-2</v>
      </c>
      <c r="B103">
        <v>0.97437060565648703</v>
      </c>
      <c r="C103">
        <v>1.5</v>
      </c>
      <c r="D103">
        <v>0.47499999999999998</v>
      </c>
      <c r="E103">
        <v>2</v>
      </c>
      <c r="F103">
        <v>0.58099999999999996</v>
      </c>
      <c r="G103">
        <v>1.5</v>
      </c>
      <c r="H103">
        <v>0.77700000000000002</v>
      </c>
      <c r="I103">
        <v>3</v>
      </c>
      <c r="J103">
        <v>0.745</v>
      </c>
      <c r="K103">
        <v>3</v>
      </c>
      <c r="L103">
        <v>0.86599999999999999</v>
      </c>
      <c r="M103">
        <v>3</v>
      </c>
      <c r="N103">
        <v>0.93500000000000005</v>
      </c>
      <c r="O103">
        <v>3</v>
      </c>
      <c r="P103">
        <v>0.97699999999999998</v>
      </c>
      <c r="Q103">
        <v>4</v>
      </c>
      <c r="R103">
        <v>1.07</v>
      </c>
      <c r="S103">
        <v>4</v>
      </c>
      <c r="T103">
        <v>1.0449999999999999</v>
      </c>
    </row>
    <row r="104" spans="1:20" x14ac:dyDescent="0.2">
      <c r="A104">
        <v>0.1</v>
      </c>
      <c r="B104">
        <v>0.96560992339480645</v>
      </c>
      <c r="C104">
        <v>1.75</v>
      </c>
      <c r="D104">
        <v>0.41399999999999998</v>
      </c>
      <c r="E104">
        <v>2.5</v>
      </c>
      <c r="F104">
        <v>0.54400000000000004</v>
      </c>
      <c r="G104">
        <v>2</v>
      </c>
      <c r="H104">
        <v>0.71199999999999997</v>
      </c>
      <c r="I104">
        <v>3.5</v>
      </c>
      <c r="J104">
        <v>0.74199999999999999</v>
      </c>
      <c r="K104">
        <v>4</v>
      </c>
      <c r="L104">
        <v>0.86599999999999999</v>
      </c>
      <c r="M104">
        <v>4</v>
      </c>
      <c r="N104">
        <v>0.94099999999999995</v>
      </c>
      <c r="O104">
        <v>4</v>
      </c>
      <c r="P104">
        <v>0.98699999999999999</v>
      </c>
      <c r="Q104">
        <v>6</v>
      </c>
      <c r="R104">
        <v>1.1160000000000001</v>
      </c>
      <c r="S104">
        <v>6</v>
      </c>
      <c r="T104">
        <v>1.0689</v>
      </c>
    </row>
    <row r="105" spans="1:20" x14ac:dyDescent="0.2">
      <c r="A105">
        <v>0.125</v>
      </c>
      <c r="B105">
        <v>0.9566880015822975</v>
      </c>
      <c r="C105">
        <v>2</v>
      </c>
      <c r="D105">
        <v>0.40100000000000002</v>
      </c>
      <c r="E105">
        <v>3</v>
      </c>
      <c r="F105">
        <v>0.55100000000000005</v>
      </c>
      <c r="G105">
        <v>2.5</v>
      </c>
      <c r="H105">
        <v>0.67</v>
      </c>
      <c r="I105">
        <v>4</v>
      </c>
      <c r="J105">
        <v>0.751</v>
      </c>
      <c r="K105">
        <v>5</v>
      </c>
      <c r="L105">
        <v>0.88800000000000001</v>
      </c>
      <c r="M105">
        <v>5</v>
      </c>
      <c r="N105">
        <v>0.95899999999999996</v>
      </c>
      <c r="O105">
        <v>6</v>
      </c>
      <c r="P105">
        <v>1.0329999999999999</v>
      </c>
      <c r="Q105">
        <v>8</v>
      </c>
      <c r="R105">
        <v>1.1619999999999999</v>
      </c>
      <c r="S105">
        <v>8</v>
      </c>
      <c r="T105">
        <v>1.0927</v>
      </c>
    </row>
    <row r="106" spans="1:20" x14ac:dyDescent="0.2">
      <c r="A106">
        <v>0.15</v>
      </c>
      <c r="B106">
        <v>0.94762096417404262</v>
      </c>
      <c r="C106">
        <v>2.25</v>
      </c>
      <c r="D106">
        <v>0.40949999999999998</v>
      </c>
      <c r="E106">
        <v>3.5</v>
      </c>
      <c r="F106">
        <v>0.57999999999999996</v>
      </c>
      <c r="G106">
        <v>3</v>
      </c>
      <c r="H106">
        <v>0.65400000000000003</v>
      </c>
      <c r="I106">
        <v>4.5</v>
      </c>
      <c r="J106">
        <v>0.76800000000000002</v>
      </c>
      <c r="K106">
        <v>6</v>
      </c>
      <c r="L106">
        <v>0.92500000000000004</v>
      </c>
      <c r="M106">
        <v>6</v>
      </c>
      <c r="N106">
        <v>0.98799999999999999</v>
      </c>
      <c r="O106">
        <v>8</v>
      </c>
      <c r="P106">
        <v>1.1000000000000001</v>
      </c>
      <c r="Q106">
        <v>10</v>
      </c>
      <c r="R106">
        <v>1.208</v>
      </c>
      <c r="S106">
        <v>10</v>
      </c>
      <c r="T106">
        <v>1.117</v>
      </c>
    </row>
    <row r="107" spans="1:20" x14ac:dyDescent="0.2">
      <c r="A107">
        <v>0.17500000000000002</v>
      </c>
      <c r="B107">
        <v>0.93841956047343111</v>
      </c>
      <c r="C107">
        <v>2.5</v>
      </c>
      <c r="D107">
        <v>0.42699999999999999</v>
      </c>
      <c r="E107">
        <v>4</v>
      </c>
      <c r="F107">
        <v>0.61799999999999999</v>
      </c>
      <c r="G107">
        <v>3.5</v>
      </c>
      <c r="H107">
        <v>0.66100000000000003</v>
      </c>
      <c r="I107">
        <v>5</v>
      </c>
      <c r="J107">
        <v>0.79200000000000004</v>
      </c>
      <c r="K107">
        <v>8</v>
      </c>
      <c r="L107">
        <v>1.028</v>
      </c>
      <c r="M107">
        <v>8</v>
      </c>
      <c r="N107">
        <v>1.0669999999999999</v>
      </c>
      <c r="O107">
        <v>10</v>
      </c>
      <c r="P107">
        <v>1.18</v>
      </c>
    </row>
    <row r="108" spans="1:20" x14ac:dyDescent="0.2">
      <c r="A108">
        <v>0.2</v>
      </c>
      <c r="B108">
        <v>0.9290837904804623</v>
      </c>
      <c r="C108">
        <v>3</v>
      </c>
      <c r="D108">
        <v>0.47399999999999998</v>
      </c>
      <c r="E108">
        <v>6</v>
      </c>
      <c r="F108">
        <v>0.79900000000000004</v>
      </c>
      <c r="G108">
        <v>4</v>
      </c>
      <c r="H108">
        <v>0.68100000000000005</v>
      </c>
      <c r="I108">
        <v>6</v>
      </c>
      <c r="J108">
        <v>0.85099999999999998</v>
      </c>
      <c r="K108">
        <v>10</v>
      </c>
      <c r="L108">
        <v>1.1479999999999999</v>
      </c>
      <c r="M108">
        <v>10</v>
      </c>
      <c r="N108">
        <v>1.1639999999999999</v>
      </c>
    </row>
    <row r="109" spans="1:20" x14ac:dyDescent="0.2">
      <c r="A109">
        <v>0.22500000000000001</v>
      </c>
      <c r="B109">
        <v>0.91957334430742921</v>
      </c>
      <c r="C109">
        <v>4</v>
      </c>
      <c r="D109">
        <v>0.57899999999999996</v>
      </c>
      <c r="E109">
        <v>8</v>
      </c>
      <c r="F109">
        <v>0.98799999999999999</v>
      </c>
      <c r="G109">
        <v>6</v>
      </c>
      <c r="H109">
        <v>0.81899999999999995</v>
      </c>
      <c r="I109">
        <v>8</v>
      </c>
      <c r="J109">
        <v>0.99299999999999999</v>
      </c>
    </row>
    <row r="110" spans="1:20" x14ac:dyDescent="0.2">
      <c r="A110">
        <v>0.25</v>
      </c>
      <c r="B110">
        <v>0.90990165858356775</v>
      </c>
      <c r="C110">
        <v>5</v>
      </c>
      <c r="D110">
        <v>0.68700000000000006</v>
      </c>
      <c r="E110">
        <v>10</v>
      </c>
      <c r="F110">
        <v>1.1739999999999999</v>
      </c>
      <c r="G110">
        <v>8</v>
      </c>
      <c r="H110">
        <v>0.98499999999999999</v>
      </c>
      <c r="I110">
        <v>10</v>
      </c>
      <c r="J110">
        <v>1.145</v>
      </c>
    </row>
    <row r="111" spans="1:20" x14ac:dyDescent="0.2">
      <c r="A111">
        <v>0.27499999999999997</v>
      </c>
      <c r="B111">
        <v>0.90006067133133616</v>
      </c>
      <c r="C111">
        <v>7</v>
      </c>
      <c r="D111">
        <v>0.89900000000000002</v>
      </c>
      <c r="G111">
        <v>10</v>
      </c>
      <c r="H111">
        <v>1.1499999999999999</v>
      </c>
    </row>
    <row r="112" spans="1:20" x14ac:dyDescent="0.2">
      <c r="A112">
        <v>0.3</v>
      </c>
      <c r="B112">
        <v>0.89004232057319355</v>
      </c>
      <c r="C112">
        <v>9</v>
      </c>
      <c r="D112">
        <v>1.105</v>
      </c>
    </row>
    <row r="113" spans="1:4" x14ac:dyDescent="0.2">
      <c r="A113">
        <v>0.32500000000000007</v>
      </c>
      <c r="B113">
        <v>0.87984391898329228</v>
      </c>
      <c r="C113">
        <v>10</v>
      </c>
      <c r="D113">
        <v>1.206</v>
      </c>
    </row>
    <row r="114" spans="1:4" x14ac:dyDescent="0.2">
      <c r="A114">
        <v>0.35000000000000003</v>
      </c>
      <c r="B114">
        <v>0.86945740458409138</v>
      </c>
    </row>
    <row r="115" spans="1:4" x14ac:dyDescent="0.2">
      <c r="A115">
        <v>0.37500000000000006</v>
      </c>
      <c r="B115">
        <v>0.85884246748788329</v>
      </c>
    </row>
    <row r="116" spans="1:4" x14ac:dyDescent="0.2">
      <c r="A116">
        <v>0.4</v>
      </c>
      <c r="B116">
        <v>0.84803404293068108</v>
      </c>
    </row>
    <row r="117" spans="1:4" x14ac:dyDescent="0.2">
      <c r="A117">
        <v>0.42500000000000004</v>
      </c>
      <c r="B117">
        <v>0.83698644637308317</v>
      </c>
    </row>
    <row r="118" spans="1:4" x14ac:dyDescent="0.2">
      <c r="A118">
        <v>0.45</v>
      </c>
      <c r="B118">
        <v>0.82565936792738259</v>
      </c>
    </row>
    <row r="119" spans="1:4" x14ac:dyDescent="0.2">
      <c r="A119">
        <v>0.47500000000000003</v>
      </c>
      <c r="B119">
        <v>0.81408774282959229</v>
      </c>
    </row>
    <row r="120" spans="1:4" x14ac:dyDescent="0.2">
      <c r="A120">
        <v>0.5</v>
      </c>
      <c r="B120">
        <v>0.80222051188861643</v>
      </c>
    </row>
    <row r="121" spans="1:4" x14ac:dyDescent="0.2">
      <c r="A121">
        <v>0.52500000000000002</v>
      </c>
      <c r="B121">
        <v>0.7900737990595379</v>
      </c>
    </row>
    <row r="122" spans="1:4" x14ac:dyDescent="0.2">
      <c r="A122">
        <v>0.54999999999999993</v>
      </c>
      <c r="B122">
        <v>0.77762073108388496</v>
      </c>
    </row>
    <row r="123" spans="1:4" x14ac:dyDescent="0.2">
      <c r="A123">
        <v>0.57500000000000007</v>
      </c>
      <c r="B123">
        <v>0.76481831074810402</v>
      </c>
    </row>
    <row r="124" spans="1:4" x14ac:dyDescent="0.2">
      <c r="A124">
        <v>0.6</v>
      </c>
      <c r="B124">
        <v>0.75156979432169746</v>
      </c>
    </row>
    <row r="125" spans="1:4" x14ac:dyDescent="0.2">
      <c r="A125">
        <v>0.625</v>
      </c>
      <c r="B125">
        <v>0.7379396776249969</v>
      </c>
    </row>
    <row r="126" spans="1:4" x14ac:dyDescent="0.2">
      <c r="A126">
        <v>0.65000000000000013</v>
      </c>
      <c r="B126">
        <v>0.72385809018597658</v>
      </c>
    </row>
    <row r="127" spans="1:4" x14ac:dyDescent="0.2">
      <c r="A127">
        <v>0.67500000000000004</v>
      </c>
      <c r="B127">
        <v>0.70927424154612528</v>
      </c>
    </row>
    <row r="128" spans="1:4" x14ac:dyDescent="0.2">
      <c r="A128">
        <v>0.70000000000000007</v>
      </c>
      <c r="B128">
        <v>0.69412121729185006</v>
      </c>
    </row>
    <row r="129" spans="1:2" x14ac:dyDescent="0.2">
      <c r="A129">
        <v>0.72499999999999998</v>
      </c>
      <c r="B129">
        <v>0.678339627521928</v>
      </c>
    </row>
    <row r="130" spans="1:2" x14ac:dyDescent="0.2">
      <c r="A130">
        <v>0.75000000000000011</v>
      </c>
      <c r="B130">
        <v>0.6618319223081085</v>
      </c>
    </row>
    <row r="131" spans="1:2" x14ac:dyDescent="0.2">
      <c r="A131">
        <v>0.77500000000000002</v>
      </c>
      <c r="B131">
        <v>0.64448872748841279</v>
      </c>
    </row>
    <row r="132" spans="1:2" x14ac:dyDescent="0.2">
      <c r="A132">
        <v>0.8</v>
      </c>
      <c r="B132">
        <v>0.62617702043340739</v>
      </c>
    </row>
    <row r="133" spans="1:2" x14ac:dyDescent="0.2">
      <c r="A133">
        <v>0.82499999999999996</v>
      </c>
      <c r="B133">
        <v>0.60670734467086873</v>
      </c>
    </row>
    <row r="134" spans="1:2" x14ac:dyDescent="0.2">
      <c r="A134">
        <v>0.85000000000000009</v>
      </c>
      <c r="B134">
        <v>0.58581284874417594</v>
      </c>
    </row>
    <row r="135" spans="1:2" x14ac:dyDescent="0.2">
      <c r="A135">
        <v>0.87500000000000011</v>
      </c>
      <c r="B135">
        <v>0.56310628899875559</v>
      </c>
    </row>
    <row r="136" spans="1:2" x14ac:dyDescent="0.2">
      <c r="A136">
        <v>0.9</v>
      </c>
      <c r="B136">
        <v>0.53799188529429665</v>
      </c>
    </row>
    <row r="137" spans="1:2" x14ac:dyDescent="0.2">
      <c r="A137">
        <v>0.92500000000000004</v>
      </c>
      <c r="B137">
        <v>0.50942507407401538</v>
      </c>
    </row>
    <row r="138" spans="1:2" x14ac:dyDescent="0.2">
      <c r="A138">
        <v>0.95000000000000007</v>
      </c>
      <c r="B138">
        <v>0.47528958623328799</v>
      </c>
    </row>
    <row r="139" spans="1:2" x14ac:dyDescent="0.2">
      <c r="A139">
        <v>0.97500000000000009</v>
      </c>
      <c r="B139">
        <v>0.42974532524110687</v>
      </c>
    </row>
    <row r="140" spans="1:2" x14ac:dyDescent="0.2">
      <c r="A140">
        <v>0.99</v>
      </c>
      <c r="B140">
        <v>0.37</v>
      </c>
    </row>
    <row r="141" spans="1:2" x14ac:dyDescent="0.2">
      <c r="A141">
        <v>1</v>
      </c>
      <c r="B141">
        <v>0.29739022754804317</v>
      </c>
    </row>
    <row r="142" spans="1:2" x14ac:dyDescent="0.2">
      <c r="A142">
        <v>1.01</v>
      </c>
      <c r="B142">
        <v>0.25</v>
      </c>
    </row>
    <row r="143" spans="1:2" x14ac:dyDescent="0.2">
      <c r="A143">
        <v>1.0250000000000001</v>
      </c>
      <c r="B143">
        <v>0.20955202617579841</v>
      </c>
    </row>
    <row r="144" spans="1:2" x14ac:dyDescent="0.2">
      <c r="A144">
        <v>1.05</v>
      </c>
      <c r="B144">
        <v>0.20510315823585601</v>
      </c>
    </row>
    <row r="145" spans="1:2" x14ac:dyDescent="0.2">
      <c r="A145">
        <v>1.075</v>
      </c>
      <c r="B145">
        <v>0.20410481668364303</v>
      </c>
    </row>
    <row r="146" spans="1:2" x14ac:dyDescent="0.2">
      <c r="A146">
        <v>1.0999999999999999</v>
      </c>
      <c r="B146">
        <v>0.20452377078321229</v>
      </c>
    </row>
    <row r="147" spans="1:2" x14ac:dyDescent="0.2">
      <c r="A147">
        <v>1.1250000000000002</v>
      </c>
      <c r="B147">
        <v>0.20570135696942965</v>
      </c>
    </row>
    <row r="148" spans="1:2" x14ac:dyDescent="0.2">
      <c r="A148">
        <v>1.1500000000000001</v>
      </c>
      <c r="B148">
        <v>0.20736749899465726</v>
      </c>
    </row>
    <row r="149" spans="1:2" x14ac:dyDescent="0.2">
      <c r="A149">
        <v>1.175</v>
      </c>
      <c r="B149">
        <v>0.2093367713754424</v>
      </c>
    </row>
    <row r="150" spans="1:2" x14ac:dyDescent="0.2">
      <c r="A150">
        <v>1.2</v>
      </c>
      <c r="B150">
        <v>0.21154629068696196</v>
      </c>
    </row>
    <row r="151" spans="1:2" x14ac:dyDescent="0.2">
      <c r="A151">
        <v>1.2250000000000001</v>
      </c>
      <c r="B151">
        <v>0.21392564899202085</v>
      </c>
    </row>
    <row r="152" spans="1:2" x14ac:dyDescent="0.2">
      <c r="A152">
        <v>1.25</v>
      </c>
      <c r="B152">
        <v>0.21643722372875909</v>
      </c>
    </row>
    <row r="153" spans="1:2" x14ac:dyDescent="0.2">
      <c r="A153">
        <v>1.2749999999999999</v>
      </c>
      <c r="B153">
        <v>0.2190527979757817</v>
      </c>
    </row>
    <row r="154" spans="1:2" x14ac:dyDescent="0.2">
      <c r="A154">
        <v>1.3000000000000003</v>
      </c>
      <c r="B154">
        <v>0.22174093002067713</v>
      </c>
    </row>
    <row r="155" spans="1:2" x14ac:dyDescent="0.2">
      <c r="A155">
        <v>1.3250000000000002</v>
      </c>
      <c r="B155">
        <v>0.22450968184098682</v>
      </c>
    </row>
    <row r="156" spans="1:2" x14ac:dyDescent="0.2">
      <c r="A156">
        <v>1.35</v>
      </c>
      <c r="B156">
        <v>0.22732358073552844</v>
      </c>
    </row>
    <row r="157" spans="1:2" x14ac:dyDescent="0.2">
      <c r="A157">
        <v>1.375</v>
      </c>
      <c r="B157">
        <v>0.23017348979642177</v>
      </c>
    </row>
    <row r="158" spans="1:2" x14ac:dyDescent="0.2">
      <c r="A158">
        <v>1.4000000000000001</v>
      </c>
      <c r="B158">
        <v>0.23307929523493567</v>
      </c>
    </row>
    <row r="159" spans="1:2" x14ac:dyDescent="0.2">
      <c r="A159">
        <v>1.425</v>
      </c>
      <c r="B159">
        <v>0.23600068716336292</v>
      </c>
    </row>
    <row r="160" spans="1:2" x14ac:dyDescent="0.2">
      <c r="A160">
        <v>1.45</v>
      </c>
      <c r="B160">
        <v>0.23895647686263366</v>
      </c>
    </row>
    <row r="161" spans="1:24" x14ac:dyDescent="0.2">
      <c r="A161">
        <v>1.4750000000000001</v>
      </c>
      <c r="B161">
        <v>0.24195069532151844</v>
      </c>
    </row>
    <row r="162" spans="1:24" x14ac:dyDescent="0.2">
      <c r="A162">
        <v>1.5000000000000002</v>
      </c>
      <c r="B162">
        <v>0.24493900166353957</v>
      </c>
    </row>
    <row r="163" spans="1:24" x14ac:dyDescent="0.2">
      <c r="A163">
        <v>1.75</v>
      </c>
      <c r="B163">
        <v>0.28000000000000003</v>
      </c>
    </row>
    <row r="164" spans="1:24" x14ac:dyDescent="0.2">
      <c r="A164">
        <v>2</v>
      </c>
      <c r="B164">
        <v>0.31</v>
      </c>
    </row>
    <row r="165" spans="1:24" x14ac:dyDescent="0.2">
      <c r="A165">
        <v>3</v>
      </c>
      <c r="B165">
        <v>0.44400000000000001</v>
      </c>
    </row>
    <row r="166" spans="1:24" x14ac:dyDescent="0.2">
      <c r="A166">
        <v>4</v>
      </c>
      <c r="B166">
        <v>0.56699999999999995</v>
      </c>
    </row>
    <row r="167" spans="1:24" x14ac:dyDescent="0.2">
      <c r="A167">
        <v>5</v>
      </c>
      <c r="B167">
        <v>0.68700000000000006</v>
      </c>
    </row>
    <row r="168" spans="1:24" x14ac:dyDescent="0.2">
      <c r="A168">
        <v>6</v>
      </c>
      <c r="B168">
        <v>0.80459999999999998</v>
      </c>
    </row>
    <row r="169" spans="1:24" x14ac:dyDescent="0.2">
      <c r="A169">
        <v>7</v>
      </c>
      <c r="B169">
        <v>0.91969999999999996</v>
      </c>
    </row>
    <row r="170" spans="1:24" x14ac:dyDescent="0.2">
      <c r="A170">
        <v>8</v>
      </c>
      <c r="B170">
        <v>1.03</v>
      </c>
    </row>
    <row r="171" spans="1:24" x14ac:dyDescent="0.2">
      <c r="A171">
        <v>9</v>
      </c>
      <c r="B171">
        <v>1.1399999999999999</v>
      </c>
    </row>
    <row r="172" spans="1:24" x14ac:dyDescent="0.2">
      <c r="A172">
        <v>10</v>
      </c>
      <c r="B172">
        <v>1.25</v>
      </c>
    </row>
    <row r="174" spans="1:24" x14ac:dyDescent="0.2">
      <c r="A174" t="s">
        <v>40</v>
      </c>
      <c r="B174" t="s">
        <v>35</v>
      </c>
    </row>
    <row r="175" spans="1:24" x14ac:dyDescent="0.2">
      <c r="A175" t="s">
        <v>41</v>
      </c>
      <c r="C175" t="s">
        <v>25</v>
      </c>
      <c r="E175" t="s">
        <v>36</v>
      </c>
      <c r="G175" t="s">
        <v>29</v>
      </c>
      <c r="I175" t="s">
        <v>37</v>
      </c>
      <c r="K175" t="s">
        <v>30</v>
      </c>
      <c r="M175" t="s">
        <v>42</v>
      </c>
      <c r="O175" t="s">
        <v>38</v>
      </c>
      <c r="Q175" t="s">
        <v>43</v>
      </c>
      <c r="S175" t="s">
        <v>44</v>
      </c>
      <c r="U175" t="s">
        <v>45</v>
      </c>
      <c r="W175" t="s">
        <v>46</v>
      </c>
    </row>
    <row r="176" spans="1:24" x14ac:dyDescent="0.2">
      <c r="A176" t="s">
        <v>32</v>
      </c>
      <c r="B176" t="s">
        <v>33</v>
      </c>
      <c r="C176" t="s">
        <v>32</v>
      </c>
      <c r="D176" t="s">
        <v>33</v>
      </c>
      <c r="E176" t="s">
        <v>32</v>
      </c>
      <c r="F176" t="s">
        <v>33</v>
      </c>
      <c r="G176" t="s">
        <v>32</v>
      </c>
      <c r="H176" t="s">
        <v>33</v>
      </c>
      <c r="I176" t="s">
        <v>32</v>
      </c>
      <c r="J176" t="s">
        <v>33</v>
      </c>
      <c r="K176" t="s">
        <v>32</v>
      </c>
      <c r="L176" t="s">
        <v>33</v>
      </c>
      <c r="M176" t="s">
        <v>32</v>
      </c>
      <c r="N176" t="s">
        <v>33</v>
      </c>
      <c r="O176" t="s">
        <v>32</v>
      </c>
      <c r="P176" t="s">
        <v>33</v>
      </c>
      <c r="Q176" t="s">
        <v>32</v>
      </c>
      <c r="R176" t="s">
        <v>33</v>
      </c>
      <c r="S176" t="s">
        <v>32</v>
      </c>
      <c r="T176" t="s">
        <v>33</v>
      </c>
      <c r="U176" t="s">
        <v>32</v>
      </c>
      <c r="V176" t="s">
        <v>33</v>
      </c>
      <c r="W176" t="s">
        <v>32</v>
      </c>
      <c r="X176" t="s">
        <v>33</v>
      </c>
    </row>
    <row r="177" spans="1:24" x14ac:dyDescent="0.2">
      <c r="A177">
        <v>8</v>
      </c>
      <c r="B177">
        <v>1.03</v>
      </c>
      <c r="C177">
        <v>8</v>
      </c>
      <c r="D177">
        <v>0.98799999999999999</v>
      </c>
      <c r="E177">
        <v>8</v>
      </c>
      <c r="F177">
        <v>0.99299999999999999</v>
      </c>
      <c r="G177">
        <v>8</v>
      </c>
      <c r="H177">
        <v>1.028</v>
      </c>
      <c r="I177">
        <v>8</v>
      </c>
      <c r="J177">
        <v>1.0669999999999999</v>
      </c>
      <c r="K177">
        <v>8</v>
      </c>
      <c r="L177">
        <v>1.1000000000000001</v>
      </c>
      <c r="M177">
        <v>8</v>
      </c>
      <c r="N177">
        <v>1.1639999999999999</v>
      </c>
      <c r="O177">
        <v>8</v>
      </c>
      <c r="P177">
        <v>1.1619999999999999</v>
      </c>
      <c r="Q177">
        <v>8</v>
      </c>
      <c r="R177">
        <v>1.1339999999999999</v>
      </c>
      <c r="S177">
        <v>8</v>
      </c>
      <c r="T177">
        <v>1.1100000000000001</v>
      </c>
      <c r="U177">
        <v>8</v>
      </c>
      <c r="V177">
        <v>1.093</v>
      </c>
      <c r="W177">
        <v>8</v>
      </c>
      <c r="X177">
        <v>1.0660000000000001</v>
      </c>
    </row>
    <row r="178" spans="1:24" x14ac:dyDescent="0.2">
      <c r="A178">
        <v>9</v>
      </c>
      <c r="B178">
        <v>1.1399999999999999</v>
      </c>
      <c r="C178">
        <v>10</v>
      </c>
      <c r="D178">
        <v>1.1739999999999999</v>
      </c>
      <c r="E178">
        <v>10</v>
      </c>
      <c r="F178">
        <v>1.145</v>
      </c>
      <c r="G178">
        <v>10</v>
      </c>
      <c r="H178">
        <v>1.1479999999999999</v>
      </c>
      <c r="I178">
        <v>10</v>
      </c>
      <c r="J178">
        <v>1.1639999999999999</v>
      </c>
      <c r="K178">
        <v>10</v>
      </c>
      <c r="L178">
        <v>1.18</v>
      </c>
      <c r="M178">
        <v>10</v>
      </c>
      <c r="N178">
        <v>1.22</v>
      </c>
      <c r="O178">
        <v>10</v>
      </c>
      <c r="P178">
        <v>1.208</v>
      </c>
      <c r="Q178">
        <v>10</v>
      </c>
      <c r="R178">
        <v>1.17</v>
      </c>
      <c r="S178">
        <v>10</v>
      </c>
      <c r="T178">
        <v>1.139</v>
      </c>
      <c r="U178">
        <v>10</v>
      </c>
      <c r="V178">
        <v>1.117</v>
      </c>
      <c r="W178">
        <v>10</v>
      </c>
      <c r="X178">
        <v>1.083</v>
      </c>
    </row>
    <row r="179" spans="1:24" x14ac:dyDescent="0.2">
      <c r="A179">
        <v>10</v>
      </c>
      <c r="B179">
        <v>1.25</v>
      </c>
      <c r="C179">
        <v>15</v>
      </c>
      <c r="D179">
        <v>1.6240000000000001</v>
      </c>
      <c r="E179">
        <v>15</v>
      </c>
      <c r="F179">
        <v>1.5269999999999999</v>
      </c>
      <c r="G179">
        <v>15</v>
      </c>
      <c r="H179">
        <v>1.47</v>
      </c>
      <c r="I179">
        <v>15</v>
      </c>
      <c r="J179">
        <v>1.4359999999999999</v>
      </c>
      <c r="K179">
        <v>15</v>
      </c>
      <c r="L179">
        <v>1.4159999999999999</v>
      </c>
      <c r="M179">
        <v>15</v>
      </c>
      <c r="N179">
        <v>1.371</v>
      </c>
      <c r="O179">
        <v>15</v>
      </c>
      <c r="P179">
        <v>1.33</v>
      </c>
      <c r="Q179">
        <v>15</v>
      </c>
      <c r="R179">
        <v>1.26</v>
      </c>
      <c r="S179">
        <v>15</v>
      </c>
      <c r="T179">
        <v>1.212</v>
      </c>
      <c r="U179">
        <v>15</v>
      </c>
      <c r="V179">
        <v>1.177</v>
      </c>
      <c r="W179">
        <v>15</v>
      </c>
      <c r="X179">
        <v>1.125</v>
      </c>
    </row>
    <row r="180" spans="1:24" x14ac:dyDescent="0.2">
      <c r="A180">
        <v>16</v>
      </c>
      <c r="B180">
        <v>1.885</v>
      </c>
      <c r="C180">
        <v>20</v>
      </c>
      <c r="D180">
        <v>2.0550000000000002</v>
      </c>
      <c r="E180">
        <v>20</v>
      </c>
      <c r="F180">
        <v>1.899</v>
      </c>
      <c r="G180">
        <v>20</v>
      </c>
      <c r="H180">
        <v>1.79</v>
      </c>
      <c r="I180">
        <v>20</v>
      </c>
      <c r="J180">
        <v>1.7190000000000001</v>
      </c>
      <c r="K180">
        <v>20</v>
      </c>
      <c r="L180">
        <v>1.665</v>
      </c>
      <c r="M180">
        <v>20</v>
      </c>
      <c r="N180">
        <v>1.5289999999999999</v>
      </c>
      <c r="O180">
        <v>20</v>
      </c>
      <c r="P180">
        <v>1.45</v>
      </c>
      <c r="Q180">
        <v>20</v>
      </c>
      <c r="R180">
        <v>1.35</v>
      </c>
      <c r="S180">
        <v>20</v>
      </c>
      <c r="T180">
        <v>1.284</v>
      </c>
      <c r="U180">
        <v>20</v>
      </c>
      <c r="V180">
        <v>1.238</v>
      </c>
      <c r="W180">
        <v>20</v>
      </c>
      <c r="X180">
        <v>1.1679999999999999</v>
      </c>
    </row>
    <row r="181" spans="1:24" x14ac:dyDescent="0.2">
      <c r="A181">
        <v>20</v>
      </c>
      <c r="B181">
        <v>2.29</v>
      </c>
      <c r="C181">
        <v>28</v>
      </c>
      <c r="D181">
        <v>2.7149999999999999</v>
      </c>
      <c r="E181">
        <v>28</v>
      </c>
      <c r="F181">
        <v>2.4700000000000002</v>
      </c>
      <c r="G181">
        <v>28</v>
      </c>
      <c r="H181">
        <v>2.2999999999999998</v>
      </c>
      <c r="I181">
        <v>28</v>
      </c>
      <c r="J181">
        <v>2.1659999999999999</v>
      </c>
      <c r="K181">
        <v>28</v>
      </c>
      <c r="L181">
        <v>2.0659999999999998</v>
      </c>
      <c r="M181">
        <v>28</v>
      </c>
      <c r="N181">
        <v>1.788</v>
      </c>
      <c r="O181">
        <v>28</v>
      </c>
      <c r="P181">
        <v>1.65</v>
      </c>
      <c r="Q181">
        <v>28</v>
      </c>
      <c r="R181">
        <v>1.49</v>
      </c>
      <c r="S181">
        <v>28</v>
      </c>
      <c r="T181">
        <v>1.3979999999999999</v>
      </c>
      <c r="U181">
        <v>28</v>
      </c>
      <c r="V181">
        <v>1.333</v>
      </c>
      <c r="W181">
        <v>28</v>
      </c>
      <c r="X181">
        <v>1.236</v>
      </c>
    </row>
    <row r="182" spans="1:24" x14ac:dyDescent="0.2">
      <c r="A182">
        <v>24</v>
      </c>
      <c r="B182">
        <v>2.68</v>
      </c>
    </row>
    <row r="183" spans="1:24" x14ac:dyDescent="0.2">
      <c r="A183">
        <v>28</v>
      </c>
      <c r="B183">
        <v>3.06</v>
      </c>
    </row>
  </sheetData>
  <phoneticPr fontId="1"/>
  <hyperlinks>
    <hyperlink ref="A30" r:id="rId1"/>
  </hyperlinks>
  <pageMargins left="0.75" right="0.75" top="1" bottom="1" header="0.51200000000000001" footer="0.5120000000000000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4"/>
  <sheetViews>
    <sheetView tabSelected="1" workbookViewId="0">
      <selection activeCell="G37" sqref="G37"/>
    </sheetView>
  </sheetViews>
  <sheetFormatPr defaultRowHeight="13.2" x14ac:dyDescent="0.2"/>
  <cols>
    <col min="3" max="3" width="12.77734375" bestFit="1" customWidth="1"/>
    <col min="4" max="4" width="11.6640625" bestFit="1" customWidth="1"/>
  </cols>
  <sheetData>
    <row r="1" spans="1:4" x14ac:dyDescent="0.2">
      <c r="C1" t="s">
        <v>48</v>
      </c>
      <c r="D1" t="s">
        <v>49</v>
      </c>
    </row>
    <row r="2" spans="1:4" x14ac:dyDescent="0.2">
      <c r="C2" t="s">
        <v>125</v>
      </c>
      <c r="D2" t="s">
        <v>126</v>
      </c>
    </row>
    <row r="3" spans="1:4" x14ac:dyDescent="0.2">
      <c r="A3" t="s">
        <v>50</v>
      </c>
      <c r="B3" t="s">
        <v>5</v>
      </c>
      <c r="C3">
        <v>304.2</v>
      </c>
      <c r="D3">
        <v>190.6</v>
      </c>
    </row>
    <row r="4" spans="1:4" x14ac:dyDescent="0.2">
      <c r="A4" t="s">
        <v>52</v>
      </c>
      <c r="B4" t="s">
        <v>51</v>
      </c>
      <c r="C4">
        <v>7.37</v>
      </c>
      <c r="D4">
        <v>4.5999999999999996</v>
      </c>
    </row>
    <row r="6" spans="1:4" x14ac:dyDescent="0.2">
      <c r="A6" t="s">
        <v>56</v>
      </c>
      <c r="B6" t="s">
        <v>53</v>
      </c>
      <c r="C6">
        <v>35</v>
      </c>
      <c r="D6">
        <v>35</v>
      </c>
    </row>
    <row r="7" spans="1:4" x14ac:dyDescent="0.2">
      <c r="B7" t="s">
        <v>5</v>
      </c>
      <c r="C7">
        <f>C6+273.15</f>
        <v>308.14999999999998</v>
      </c>
      <c r="D7">
        <f>D6+273</f>
        <v>308</v>
      </c>
    </row>
    <row r="8" spans="1:4" x14ac:dyDescent="0.2">
      <c r="A8" t="s">
        <v>55</v>
      </c>
      <c r="B8" t="s">
        <v>51</v>
      </c>
      <c r="C8">
        <v>6</v>
      </c>
    </row>
    <row r="10" spans="1:4" x14ac:dyDescent="0.2">
      <c r="A10" t="s">
        <v>54</v>
      </c>
      <c r="C10">
        <f t="shared" ref="C10:D11" si="0">C7/C3</f>
        <v>1.0129848783694937</v>
      </c>
      <c r="D10">
        <f t="shared" si="0"/>
        <v>1.6159496327387199</v>
      </c>
    </row>
    <row r="11" spans="1:4" x14ac:dyDescent="0.2">
      <c r="A11" t="s">
        <v>57</v>
      </c>
      <c r="C11">
        <f t="shared" si="0"/>
        <v>0.81411126187245586</v>
      </c>
      <c r="D11">
        <f t="shared" si="0"/>
        <v>0</v>
      </c>
    </row>
    <row r="13" spans="1:4" x14ac:dyDescent="0.2">
      <c r="A13" t="s">
        <v>58</v>
      </c>
      <c r="C13">
        <v>0.64</v>
      </c>
      <c r="D13">
        <v>0.76</v>
      </c>
    </row>
    <row r="14" spans="1:4" x14ac:dyDescent="0.2">
      <c r="A14" t="s">
        <v>9</v>
      </c>
      <c r="B14" t="s">
        <v>75</v>
      </c>
      <c r="C14">
        <v>8.3142999999999994</v>
      </c>
      <c r="D14">
        <v>8.3142999999999994</v>
      </c>
    </row>
    <row r="15" spans="1:4" x14ac:dyDescent="0.2">
      <c r="A15" t="s">
        <v>59</v>
      </c>
      <c r="B15" t="s">
        <v>7</v>
      </c>
      <c r="C15">
        <f>C13*C14*C7/(C8*1000000)</f>
        <v>2.7328549813333331E-4</v>
      </c>
      <c r="D15">
        <f>0.01*16/710</f>
        <v>2.2535211267605634E-4</v>
      </c>
    </row>
    <row r="16" spans="1:4" x14ac:dyDescent="0.2">
      <c r="B16" t="s">
        <v>8</v>
      </c>
      <c r="C16">
        <f>C15*1000000</f>
        <v>273.28549813333331</v>
      </c>
      <c r="D16">
        <v>225</v>
      </c>
    </row>
    <row r="18" spans="1:4" x14ac:dyDescent="0.2">
      <c r="A18" t="s">
        <v>60</v>
      </c>
      <c r="B18" t="s">
        <v>61</v>
      </c>
      <c r="C18">
        <v>10</v>
      </c>
      <c r="D18">
        <v>11</v>
      </c>
    </row>
    <row r="19" spans="1:4" x14ac:dyDescent="0.2">
      <c r="B19" t="s">
        <v>62</v>
      </c>
      <c r="C19">
        <f>C18*1000</f>
        <v>10000</v>
      </c>
      <c r="D19">
        <f>D18*1000</f>
        <v>11000</v>
      </c>
    </row>
    <row r="20" spans="1:4" x14ac:dyDescent="0.2">
      <c r="A20" t="s">
        <v>63</v>
      </c>
      <c r="B20" t="s">
        <v>64</v>
      </c>
      <c r="C20">
        <f>C19/C16</f>
        <v>36.591769663244619</v>
      </c>
      <c r="D20">
        <f>D19/D16</f>
        <v>48.888888888888886</v>
      </c>
    </row>
    <row r="21" spans="1:4" x14ac:dyDescent="0.2">
      <c r="B21" t="s">
        <v>65</v>
      </c>
      <c r="C21">
        <v>44</v>
      </c>
      <c r="D21">
        <v>16</v>
      </c>
    </row>
    <row r="22" spans="1:4" x14ac:dyDescent="0.2">
      <c r="B22" t="s">
        <v>66</v>
      </c>
      <c r="C22" s="20">
        <f>C20*C21</f>
        <v>1610.0378651827632</v>
      </c>
      <c r="D22">
        <f>D20*D21</f>
        <v>782.22222222222217</v>
      </c>
    </row>
    <row r="23" spans="1:4" x14ac:dyDescent="0.2">
      <c r="A23" t="s">
        <v>80</v>
      </c>
      <c r="B23" t="s">
        <v>65</v>
      </c>
      <c r="D23">
        <v>16</v>
      </c>
    </row>
    <row r="24" spans="1:4" x14ac:dyDescent="0.2">
      <c r="A24" t="s">
        <v>67</v>
      </c>
      <c r="B24" t="s">
        <v>68</v>
      </c>
    </row>
    <row r="26" spans="1:4" x14ac:dyDescent="0.2">
      <c r="A26" t="s">
        <v>69</v>
      </c>
      <c r="B26" t="s">
        <v>70</v>
      </c>
    </row>
    <row r="27" spans="1:4" x14ac:dyDescent="0.2">
      <c r="A27" t="s">
        <v>63</v>
      </c>
      <c r="B27" t="s">
        <v>71</v>
      </c>
    </row>
    <row r="28" spans="1:4" x14ac:dyDescent="0.2">
      <c r="B28" t="s">
        <v>72</v>
      </c>
    </row>
    <row r="30" spans="1:4" x14ac:dyDescent="0.2">
      <c r="A30" t="s">
        <v>74</v>
      </c>
      <c r="D30">
        <f>D14*D7/(D4*1000000)</f>
        <v>5.5669660869565212E-4</v>
      </c>
    </row>
    <row r="31" spans="1:4" x14ac:dyDescent="0.2">
      <c r="D31">
        <f>0.000225/D30</f>
        <v>0.40416987724638404</v>
      </c>
    </row>
    <row r="32" spans="1:4" x14ac:dyDescent="0.2">
      <c r="A32" t="s">
        <v>76</v>
      </c>
      <c r="D32">
        <v>0.88</v>
      </c>
    </row>
    <row r="33" spans="1:4" x14ac:dyDescent="0.2">
      <c r="A33" t="s">
        <v>77</v>
      </c>
      <c r="B33" t="s">
        <v>78</v>
      </c>
      <c r="D33">
        <f>D32*D14*D7/D15</f>
        <v>9999941.182</v>
      </c>
    </row>
    <row r="34" spans="1:4" x14ac:dyDescent="0.2">
      <c r="B34" t="s">
        <v>79</v>
      </c>
      <c r="D34" s="20">
        <f>D33/1000000</f>
        <v>9.9999411820000006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Peng Robin-CO2</vt:lpstr>
      <vt:lpstr>z図表</vt:lpstr>
      <vt:lpstr>例題1 気体PVT</vt:lpstr>
    </vt:vector>
  </TitlesOfParts>
  <Company>tokyo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itolab15</dc:creator>
  <cp:lastModifiedBy>itolab200</cp:lastModifiedBy>
  <dcterms:created xsi:type="dcterms:W3CDTF">2012-08-04T13:49:05Z</dcterms:created>
  <dcterms:modified xsi:type="dcterms:W3CDTF">2018-09-23T06:22:20Z</dcterms:modified>
</cp:coreProperties>
</file>